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<sst xmlns="http://schemas.openxmlformats.org/spreadsheetml/2006/main" count="21" uniqueCount="10">
  <si>
    <t xml:space="preserve">Liste de comptes étudiants, réalisée le 2025-03-05</t>
  </si>
  <si>
    <t xml:space="preserve">Critères : La recherche s'effectue sur:  [Année : 2024][Composante : HE2] [UE(s) : HAX604X - ] </t>
  </si>
  <si>
    <t xml:space="preserve">Code</t>
  </si>
  <si>
    <t xml:space="preserve">Nom Usuel</t>
  </si>
  <si>
    <t xml:space="preserve">CC1/10</t>
  </si>
  <si>
    <t xml:space="preserve">DM/5</t>
  </si>
  <si>
    <t xml:space="preserve">TP noté/20</t>
  </si>
  <si>
    <t xml:space="preserve">moyenne</t>
  </si>
  <si>
    <t xml:space="preserve">ABJ</t>
  </si>
  <si>
    <t xml:space="preserve">ABI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</si>
</sst>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79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O30" activeCellId="0" sqref="O30"/>
    </sheetView>
  </sheetViews>
  <sheetFormatPr defaultColWidth="8.75" defaultRowHeight="12.8" zeroHeight="false" outlineLevelRow="0" outlineLevelCol="0"/>
  <cols>
    <col collapsed="false" customWidth="true" hidden="false" outlineLevel="0" max="1" min="1" style="0" width="10.42"/>
    <col collapsed="false" customWidth="true" hidden="false" outlineLevel="0" max="2" min="2" style="0" width="10.99"/>
    <col collapsed="false" customWidth="true" hidden="false" outlineLevel="0" max="11" min="11" style="0" width="9.85"/>
    <col collapsed="false" customWidth="true" hidden="false" outlineLevel="0" max="14" min="14" style="0" width="16.71"/>
    <col collapsed="false" customWidth="true" hidden="false" outlineLevel="0" max="15" min="15" style="0" width="21.86"/>
    <col collapsed="false" customWidth="true" hidden="false" outlineLevel="0" max="1024" min="1023" style="0" width="11.52"/>
  </cols>
  <sheetData>
    <row r="1" customFormat="false" ht="12.8" hidden="false" customHeight="false" outlineLevel="0" collapsed="false">
      <c r="A1" s="1" t="s">
        <v>0</v>
      </c>
      <c r="B1" s="1"/>
      <c r="C1" s="1"/>
    </row>
    <row r="2" customFormat="false" ht="12.8" hidden="false" customHeight="false" outlineLevel="0" collapsed="false">
      <c r="A2" s="2" t="s">
        <v>1</v>
      </c>
      <c r="B2" s="2"/>
      <c r="C2" s="2"/>
    </row>
    <row r="3" customFormat="false" ht="12.8" hidden="false" customHeight="false" outlineLevel="0" collapsed="false">
      <c r="A3" s="3" t="s">
        <v>2</v>
      </c>
      <c r="B3" s="3" t="s">
        <v>3</v>
      </c>
      <c r="E3" s="4" t="s">
        <v>4</v>
      </c>
      <c r="H3" s="0" t="s">
        <v>5</v>
      </c>
      <c r="K3" s="0" t="s">
        <v>6</v>
      </c>
      <c r="N3" s="0" t="s">
        <v>7</v>
      </c>
    </row>
    <row r="4" customFormat="false" ht="12.8" hidden="false" customHeight="false" outlineLevel="0" collapsed="false">
      <c r="A4" s="5" t="n">
        <v>22408050</v>
      </c>
      <c r="B4" s="5"/>
      <c r="E4" s="0" t="n">
        <v>7.75</v>
      </c>
      <c r="K4" s="0" t="n">
        <v>6</v>
      </c>
      <c r="N4" s="0" t="n">
        <f aca="false">ROUND(E4+H4/3+5*K4/12,2)</f>
        <v>10.25</v>
      </c>
    </row>
    <row r="5" customFormat="false" ht="12.8" hidden="false" customHeight="false" outlineLevel="0" collapsed="false">
      <c r="A5" s="5" t="n">
        <v>22412207</v>
      </c>
      <c r="B5" s="5"/>
      <c r="E5" s="0" t="n">
        <v>10</v>
      </c>
      <c r="H5" s="0" t="n">
        <v>5</v>
      </c>
      <c r="K5" s="0" t="n">
        <v>11</v>
      </c>
      <c r="N5" s="0" t="n">
        <f aca="false">ROUND(E5+H5/3+5*K5/12,2)</f>
        <v>16.25</v>
      </c>
    </row>
    <row r="6" customFormat="false" ht="12.8" hidden="false" customHeight="false" outlineLevel="0" collapsed="false">
      <c r="A6" s="5" t="n">
        <v>21901184</v>
      </c>
      <c r="B6" s="5"/>
      <c r="E6" s="0" t="n">
        <v>10</v>
      </c>
      <c r="H6" s="0" t="n">
        <v>5</v>
      </c>
      <c r="K6" s="0" t="n">
        <v>20</v>
      </c>
      <c r="N6" s="0" t="n">
        <f aca="false">ROUND(E6+H6/3+5*K6/12,2)</f>
        <v>20</v>
      </c>
    </row>
    <row r="7" customFormat="false" ht="12.8" hidden="false" customHeight="false" outlineLevel="0" collapsed="false">
      <c r="A7" s="5" t="n">
        <v>22210998</v>
      </c>
      <c r="B7" s="5"/>
      <c r="E7" s="0" t="n">
        <v>8.5</v>
      </c>
      <c r="H7" s="0" t="n">
        <v>4</v>
      </c>
      <c r="K7" s="0" t="n">
        <v>14</v>
      </c>
      <c r="N7" s="0" t="n">
        <f aca="false">ROUND(E7+H7/3+5*K7/12,2)</f>
        <v>15.67</v>
      </c>
    </row>
    <row r="8" customFormat="false" ht="12.8" hidden="false" customHeight="false" outlineLevel="0" collapsed="false">
      <c r="A8" s="5" t="n">
        <v>22001192</v>
      </c>
      <c r="B8" s="5"/>
      <c r="E8" s="0" t="s">
        <v>8</v>
      </c>
      <c r="H8" s="0" t="n">
        <v>4</v>
      </c>
      <c r="K8" s="0" t="n">
        <v>10</v>
      </c>
      <c r="N8" s="0" t="n">
        <f aca="false">ROUND(2*H8/3+5*K8/6,2)</f>
        <v>11</v>
      </c>
    </row>
    <row r="9" customFormat="false" ht="12.8" hidden="false" customHeight="false" outlineLevel="0" collapsed="false">
      <c r="A9" s="5" t="n">
        <v>22104283</v>
      </c>
      <c r="B9" s="5"/>
      <c r="E9" s="0" t="n">
        <v>9</v>
      </c>
      <c r="H9" s="0" t="n">
        <v>4</v>
      </c>
      <c r="K9" s="0" t="n">
        <v>10</v>
      </c>
      <c r="N9" s="0" t="n">
        <f aca="false">ROUND(E9+H9/3+5*K9/12,2)</f>
        <v>14.5</v>
      </c>
    </row>
    <row r="10" customFormat="false" ht="12.8" hidden="false" customHeight="false" outlineLevel="0" collapsed="false">
      <c r="A10" s="5" t="n">
        <v>22219060</v>
      </c>
      <c r="B10" s="5"/>
      <c r="E10" s="0" t="n">
        <v>1</v>
      </c>
      <c r="N10" s="0" t="n">
        <f aca="false">ROUND(E10+H10/3+5*K10/12,2)</f>
        <v>1</v>
      </c>
    </row>
    <row r="11" customFormat="false" ht="12.8" hidden="false" customHeight="false" outlineLevel="0" collapsed="false">
      <c r="A11" s="5" t="n">
        <v>22405102</v>
      </c>
      <c r="B11" s="5"/>
      <c r="E11" s="0" t="n">
        <v>10</v>
      </c>
      <c r="H11" s="0" t="n">
        <v>3</v>
      </c>
      <c r="K11" s="0" t="n">
        <v>19</v>
      </c>
      <c r="N11" s="0" t="n">
        <f aca="false">ROUND(E11+H11/3+5*K11/12,2)</f>
        <v>18.92</v>
      </c>
    </row>
    <row r="12" customFormat="false" ht="12.8" hidden="false" customHeight="false" outlineLevel="0" collapsed="false">
      <c r="A12" s="5" t="n">
        <v>22318430</v>
      </c>
      <c r="B12" s="5"/>
      <c r="E12" s="0" t="s">
        <v>8</v>
      </c>
      <c r="K12" s="0" t="s">
        <v>8</v>
      </c>
      <c r="N12" s="0" t="s">
        <v>8</v>
      </c>
    </row>
    <row r="13" customFormat="false" ht="12.8" hidden="false" customHeight="false" outlineLevel="0" collapsed="false">
      <c r="A13" s="5" t="n">
        <v>22201020</v>
      </c>
      <c r="B13" s="5"/>
      <c r="E13" s="0" t="n">
        <v>9.75</v>
      </c>
      <c r="H13" s="0" t="n">
        <v>4</v>
      </c>
      <c r="K13" s="0" t="n">
        <v>13</v>
      </c>
      <c r="N13" s="0" t="n">
        <f aca="false">ROUND(E13+H13/3+5*K13/12,2)</f>
        <v>16.5</v>
      </c>
    </row>
    <row r="14" customFormat="false" ht="12.8" hidden="false" customHeight="false" outlineLevel="0" collapsed="false">
      <c r="A14" s="5" t="n">
        <v>22311664</v>
      </c>
      <c r="B14" s="5"/>
      <c r="E14" s="0" t="n">
        <v>6.5</v>
      </c>
      <c r="K14" s="0" t="n">
        <v>19</v>
      </c>
      <c r="N14" s="0" t="n">
        <f aca="false">ROUND(E14+H14/3+5*K14/12,2)</f>
        <v>14.42</v>
      </c>
    </row>
    <row r="15" customFormat="false" ht="12.8" hidden="false" customHeight="false" outlineLevel="0" collapsed="false">
      <c r="A15" s="5" t="n">
        <v>22210445</v>
      </c>
      <c r="B15" s="5"/>
      <c r="E15" s="0" t="n">
        <v>10</v>
      </c>
      <c r="H15" s="0" t="n">
        <v>5</v>
      </c>
      <c r="K15" s="0" t="n">
        <v>14</v>
      </c>
      <c r="N15" s="0" t="n">
        <f aca="false">ROUND(E15+H15/3+5*K15/12,2)</f>
        <v>17.5</v>
      </c>
    </row>
    <row r="16" customFormat="false" ht="12.8" hidden="false" customHeight="false" outlineLevel="0" collapsed="false">
      <c r="A16" s="5" t="n">
        <v>22201850</v>
      </c>
      <c r="B16" s="5"/>
      <c r="E16" s="0" t="n">
        <v>10</v>
      </c>
      <c r="H16" s="0" t="n">
        <v>5</v>
      </c>
      <c r="K16" s="0" t="n">
        <v>17</v>
      </c>
      <c r="N16" s="0" t="n">
        <f aca="false">ROUND(E16+H16/3+5*K16/12,2)</f>
        <v>18.75</v>
      </c>
    </row>
    <row r="17" customFormat="false" ht="12.8" hidden="false" customHeight="false" outlineLevel="0" collapsed="false">
      <c r="A17" s="5" t="n">
        <v>22104123</v>
      </c>
      <c r="B17" s="5"/>
      <c r="E17" s="0" t="n">
        <v>8</v>
      </c>
      <c r="K17" s="0" t="n">
        <v>17</v>
      </c>
      <c r="N17" s="0" t="n">
        <f aca="false">ROUND(E17+H17/3+5*K17/12,2)</f>
        <v>15.08</v>
      </c>
    </row>
    <row r="18" customFormat="false" ht="12.8" hidden="false" customHeight="false" outlineLevel="0" collapsed="false">
      <c r="A18" s="5" t="n">
        <v>22115610</v>
      </c>
      <c r="B18" s="5"/>
      <c r="E18" s="0" t="n">
        <v>10</v>
      </c>
      <c r="H18" s="0" t="n">
        <v>5</v>
      </c>
      <c r="K18" s="0" t="n">
        <v>20</v>
      </c>
      <c r="N18" s="0" t="n">
        <f aca="false">ROUND(E18+H18/3+5*K18/12,2)</f>
        <v>20</v>
      </c>
    </row>
    <row r="19" customFormat="false" ht="12.8" hidden="false" customHeight="false" outlineLevel="0" collapsed="false">
      <c r="A19" s="5" t="n">
        <v>21900980</v>
      </c>
      <c r="B19" s="5"/>
      <c r="E19" s="0" t="n">
        <v>10</v>
      </c>
      <c r="H19" s="0" t="n">
        <v>4</v>
      </c>
      <c r="K19" s="0" t="n">
        <v>20</v>
      </c>
      <c r="N19" s="0" t="n">
        <f aca="false">ROUND(E19+H19/3+5*K19/12,2)</f>
        <v>19.67</v>
      </c>
    </row>
    <row r="20" customFormat="false" ht="12.8" hidden="false" customHeight="false" outlineLevel="0" collapsed="false">
      <c r="A20" s="5" t="n">
        <v>22304635</v>
      </c>
      <c r="B20" s="5"/>
      <c r="N20" s="0" t="s">
        <v>9</v>
      </c>
    </row>
    <row r="21" customFormat="false" ht="12.8" hidden="false" customHeight="false" outlineLevel="0" collapsed="false">
      <c r="A21" s="5" t="n">
        <v>22414147</v>
      </c>
      <c r="B21" s="5"/>
      <c r="E21" s="0" t="n">
        <v>10</v>
      </c>
      <c r="H21" s="0" t="n">
        <v>4</v>
      </c>
      <c r="K21" s="0" t="n">
        <v>9</v>
      </c>
      <c r="N21" s="0" t="n">
        <f aca="false">ROUND(E21+H21/3+5*K21/12,2)</f>
        <v>15.08</v>
      </c>
    </row>
    <row r="22" customFormat="false" ht="12.8" hidden="false" customHeight="false" outlineLevel="0" collapsed="false">
      <c r="A22" s="5" t="n">
        <v>22100575</v>
      </c>
      <c r="B22" s="5"/>
      <c r="E22" s="0" t="n">
        <v>8</v>
      </c>
      <c r="H22" s="0" t="n">
        <v>3</v>
      </c>
      <c r="K22" s="0" t="n">
        <v>13</v>
      </c>
      <c r="N22" s="0" t="n">
        <f aca="false">ROUND(E22+H22/3+5*K22/12,2)</f>
        <v>14.42</v>
      </c>
    </row>
    <row r="23" customFormat="false" ht="12.8" hidden="false" customHeight="false" outlineLevel="0" collapsed="false">
      <c r="A23" s="5" t="n">
        <v>22304208</v>
      </c>
      <c r="B23" s="5"/>
      <c r="E23" s="0" t="n">
        <v>8.25</v>
      </c>
      <c r="H23" s="0" t="n">
        <v>5</v>
      </c>
      <c r="K23" s="0" t="n">
        <v>11</v>
      </c>
      <c r="N23" s="0" t="n">
        <f aca="false">ROUND(E23+H23/3+5*K23/12,2)</f>
        <v>14.5</v>
      </c>
    </row>
    <row r="24" customFormat="false" ht="12.8" hidden="false" customHeight="false" outlineLevel="0" collapsed="false">
      <c r="A24" s="5" t="n">
        <v>22410135</v>
      </c>
      <c r="B24" s="5"/>
      <c r="E24" s="0" t="n">
        <v>10</v>
      </c>
      <c r="H24" s="0" t="n">
        <v>4</v>
      </c>
      <c r="K24" s="0" t="n">
        <v>20</v>
      </c>
      <c r="N24" s="0" t="n">
        <f aca="false">ROUND(E24+H24/3+5*K24/12,2)</f>
        <v>19.67</v>
      </c>
    </row>
    <row r="25" customFormat="false" ht="12.8" hidden="false" customHeight="false" outlineLevel="0" collapsed="false">
      <c r="A25" s="5" t="n">
        <v>22311645</v>
      </c>
      <c r="B25" s="5"/>
      <c r="E25" s="0" t="n">
        <v>10</v>
      </c>
      <c r="H25" s="0" t="n">
        <v>3</v>
      </c>
      <c r="K25" s="0" t="n">
        <v>20</v>
      </c>
      <c r="N25" s="0" t="n">
        <f aca="false">ROUND(E25+H25/3+5*K25/12,2)</f>
        <v>19.33</v>
      </c>
    </row>
    <row r="26" customFormat="false" ht="12.8" hidden="false" customHeight="false" outlineLevel="0" collapsed="false">
      <c r="A26" s="5" t="n">
        <v>22116455</v>
      </c>
      <c r="B26" s="5"/>
      <c r="E26" s="0" t="n">
        <v>7</v>
      </c>
      <c r="H26" s="0" t="n">
        <v>5</v>
      </c>
      <c r="K26" s="0" t="n">
        <v>10</v>
      </c>
      <c r="N26" s="0" t="n">
        <f aca="false">ROUND(E26+H26/3+5*K26/12,2)</f>
        <v>12.83</v>
      </c>
    </row>
    <row r="27" customFormat="false" ht="12.8" hidden="false" customHeight="false" outlineLevel="0" collapsed="false">
      <c r="A27" s="5" t="n">
        <v>22102550</v>
      </c>
      <c r="B27" s="5"/>
      <c r="E27" s="0" t="n">
        <v>7.5</v>
      </c>
      <c r="H27" s="0" t="n">
        <v>4</v>
      </c>
      <c r="K27" s="0" t="n">
        <v>9</v>
      </c>
      <c r="N27" s="0" t="n">
        <f aca="false">ROUND(E27+H27/3+5*K27/12,2)</f>
        <v>12.58</v>
      </c>
    </row>
    <row r="28" customFormat="false" ht="12.8" hidden="false" customHeight="false" outlineLevel="0" collapsed="false">
      <c r="A28" s="5" t="n">
        <v>22315109</v>
      </c>
      <c r="B28" s="5"/>
      <c r="E28" s="0" t="n">
        <v>10</v>
      </c>
      <c r="H28" s="0" t="n">
        <v>5</v>
      </c>
      <c r="K28" s="0" t="n">
        <v>13</v>
      </c>
      <c r="N28" s="0" t="n">
        <f aca="false">ROUND(E28+H28/3+5*K28/12,2)</f>
        <v>17.08</v>
      </c>
    </row>
    <row r="29" customFormat="false" ht="12.8" hidden="false" customHeight="false" outlineLevel="0" collapsed="false">
      <c r="A29" s="5" t="n">
        <v>22216085</v>
      </c>
      <c r="B29" s="5"/>
      <c r="N29" s="0" t="s">
        <v>9</v>
      </c>
    </row>
    <row r="30" customFormat="false" ht="12.8" hidden="false" customHeight="false" outlineLevel="0" collapsed="false">
      <c r="A30" s="5" t="n">
        <v>22210919</v>
      </c>
      <c r="B30" s="5"/>
      <c r="E30" s="0" t="n">
        <v>10</v>
      </c>
      <c r="H30" s="0" t="n">
        <v>5</v>
      </c>
      <c r="K30" s="0" t="n">
        <v>20</v>
      </c>
      <c r="N30" s="0" t="n">
        <f aca="false">ROUND(E30+H30/3+5*K30/12,2)</f>
        <v>20</v>
      </c>
    </row>
    <row r="31" customFormat="false" ht="12.8" hidden="false" customHeight="false" outlineLevel="0" collapsed="false">
      <c r="A31" s="5" t="n">
        <v>22107935</v>
      </c>
      <c r="B31" s="5"/>
      <c r="E31" s="0" t="n">
        <v>0</v>
      </c>
      <c r="H31" s="0" t="n">
        <v>4</v>
      </c>
      <c r="K31" s="0" t="n">
        <v>10</v>
      </c>
      <c r="N31" s="0" t="n">
        <f aca="false">ROUND(E31+H31/3+5*K31/12,2)</f>
        <v>5.5</v>
      </c>
    </row>
    <row r="32" customFormat="false" ht="12.8" hidden="false" customHeight="false" outlineLevel="0" collapsed="false">
      <c r="A32" s="5" t="n">
        <v>22411943</v>
      </c>
      <c r="B32" s="5"/>
      <c r="E32" s="0" t="s">
        <v>9</v>
      </c>
      <c r="H32" s="0" t="n">
        <v>2</v>
      </c>
      <c r="K32" s="0" t="s">
        <v>9</v>
      </c>
      <c r="N32" s="0" t="n">
        <f aca="false">ROUND(H32/3,2)</f>
        <v>0.67</v>
      </c>
    </row>
    <row r="33" customFormat="false" ht="12.8" hidden="false" customHeight="false" outlineLevel="0" collapsed="false">
      <c r="A33" s="5" t="n">
        <v>22113938</v>
      </c>
      <c r="B33" s="5"/>
      <c r="E33" s="0" t="n">
        <v>7</v>
      </c>
      <c r="H33" s="0" t="n">
        <v>2</v>
      </c>
      <c r="K33" s="0" t="n">
        <v>17.5</v>
      </c>
      <c r="N33" s="0" t="n">
        <f aca="false">ROUND(E33+H33/3+5*K33/12,2)</f>
        <v>14.96</v>
      </c>
    </row>
    <row r="34" customFormat="false" ht="12.8" hidden="false" customHeight="false" outlineLevel="0" collapsed="false">
      <c r="A34" s="5" t="n">
        <v>21911537</v>
      </c>
      <c r="B34" s="5"/>
      <c r="E34" s="0" t="n">
        <v>10</v>
      </c>
      <c r="H34" s="0" t="n">
        <v>4</v>
      </c>
      <c r="K34" s="0" t="n">
        <v>16</v>
      </c>
      <c r="N34" s="0" t="n">
        <f aca="false">ROUND(E34+H34/3+5*K34/12,2)</f>
        <v>18</v>
      </c>
    </row>
    <row r="35" customFormat="false" ht="12.8" hidden="false" customHeight="false" outlineLevel="0" collapsed="false">
      <c r="A35" s="5" t="n">
        <v>22210624</v>
      </c>
      <c r="B35" s="5"/>
      <c r="E35" s="0" t="n">
        <v>4.5</v>
      </c>
      <c r="H35" s="0" t="n">
        <v>4</v>
      </c>
      <c r="K35" s="0" t="n">
        <v>17.5</v>
      </c>
      <c r="N35" s="0" t="n">
        <f aca="false">ROUND(E35+H35/3+5*K35/12,2)</f>
        <v>13.13</v>
      </c>
    </row>
    <row r="36" customFormat="false" ht="12.8" hidden="false" customHeight="false" outlineLevel="0" collapsed="false">
      <c r="A36" s="5" t="n">
        <v>22204678</v>
      </c>
      <c r="B36" s="5"/>
      <c r="E36" s="0" t="n">
        <v>10</v>
      </c>
      <c r="H36" s="0" t="n">
        <v>5</v>
      </c>
      <c r="K36" s="0" t="n">
        <v>4</v>
      </c>
      <c r="N36" s="0" t="n">
        <f aca="false">ROUND(E36+H36/3+5*K36/12,2)</f>
        <v>13.33</v>
      </c>
    </row>
    <row r="37" customFormat="false" ht="12.8" hidden="false" customHeight="false" outlineLevel="0" collapsed="false">
      <c r="A37" s="5" t="n">
        <v>22110136</v>
      </c>
      <c r="B37" s="5"/>
      <c r="E37" s="0" t="n">
        <v>8</v>
      </c>
      <c r="K37" s="0" t="n">
        <v>10</v>
      </c>
      <c r="N37" s="0" t="n">
        <f aca="false">ROUND(E37+H37/3+5*K37/12,2)</f>
        <v>12.17</v>
      </c>
    </row>
    <row r="38" customFormat="false" ht="12.8" hidden="false" customHeight="false" outlineLevel="0" collapsed="false">
      <c r="A38" s="5" t="n">
        <v>22203400</v>
      </c>
      <c r="B38" s="5"/>
      <c r="E38" s="0" t="n">
        <v>10</v>
      </c>
      <c r="H38" s="0" t="n">
        <v>4</v>
      </c>
      <c r="K38" s="0" t="n">
        <v>9</v>
      </c>
      <c r="N38" s="0" t="n">
        <f aca="false">ROUND(E38+H38/3+5*K38/12,2)</f>
        <v>15.08</v>
      </c>
    </row>
    <row r="39" customFormat="false" ht="12.8" hidden="false" customHeight="false" outlineLevel="0" collapsed="false">
      <c r="A39" s="5" t="n">
        <v>22207429</v>
      </c>
      <c r="B39" s="5"/>
      <c r="E39" s="0" t="n">
        <v>10</v>
      </c>
      <c r="H39" s="0" t="n">
        <v>4</v>
      </c>
      <c r="K39" s="0" t="n">
        <v>9</v>
      </c>
      <c r="N39" s="0" t="n">
        <f aca="false">ROUND(E39+H39/3+5*K39/12,2)</f>
        <v>15.08</v>
      </c>
    </row>
    <row r="40" customFormat="false" ht="12.8" hidden="false" customHeight="false" outlineLevel="0" collapsed="false">
      <c r="A40" s="5" t="n">
        <v>22205915</v>
      </c>
      <c r="B40" s="5"/>
      <c r="E40" s="0" t="n">
        <v>10</v>
      </c>
      <c r="H40" s="0" t="n">
        <v>5</v>
      </c>
      <c r="K40" s="0" t="n">
        <v>20</v>
      </c>
      <c r="N40" s="0" t="n">
        <f aca="false">ROUND(E40+H40/3+5*K40/12,2)</f>
        <v>20</v>
      </c>
    </row>
    <row r="41" customFormat="false" ht="12.8" hidden="false" customHeight="false" outlineLevel="0" collapsed="false">
      <c r="A41" s="5" t="n">
        <v>22209845</v>
      </c>
      <c r="B41" s="5"/>
      <c r="E41" s="0" t="n">
        <v>10</v>
      </c>
      <c r="H41" s="0" t="n">
        <v>4</v>
      </c>
      <c r="K41" s="0" t="n">
        <v>9.5</v>
      </c>
      <c r="N41" s="0" t="n">
        <f aca="false">ROUND(E41+H41/3+5*K41/12,2)</f>
        <v>15.29</v>
      </c>
      <c r="O41" s="6"/>
    </row>
    <row r="42" customFormat="false" ht="12.8" hidden="false" customHeight="false" outlineLevel="0" collapsed="false">
      <c r="A42" s="5" t="n">
        <v>22206854</v>
      </c>
      <c r="B42" s="5"/>
      <c r="E42" s="0" t="n">
        <v>7.5</v>
      </c>
      <c r="H42" s="0" t="s">
        <v>8</v>
      </c>
      <c r="K42" s="0" t="n">
        <v>14.5</v>
      </c>
      <c r="N42" s="0" t="n">
        <f aca="false">ROUND((2*E42 + K42)/2,2)</f>
        <v>14.75</v>
      </c>
    </row>
    <row r="43" customFormat="false" ht="12.8" hidden="false" customHeight="false" outlineLevel="0" collapsed="false">
      <c r="A43" s="5" t="n">
        <v>22407179</v>
      </c>
      <c r="B43" s="5"/>
      <c r="E43" s="0" t="n">
        <v>8</v>
      </c>
      <c r="H43" s="0" t="n">
        <v>5</v>
      </c>
      <c r="K43" s="0" t="n">
        <v>10.5</v>
      </c>
      <c r="N43" s="0" t="n">
        <f aca="false">ROUND(E43+H43/3+5*K43/12,2)</f>
        <v>14.04</v>
      </c>
      <c r="O43" s="6"/>
    </row>
    <row r="44" customFormat="false" ht="12.8" hidden="false" customHeight="false" outlineLevel="0" collapsed="false">
      <c r="A44" s="5" t="n">
        <v>22215495</v>
      </c>
      <c r="B44" s="5"/>
      <c r="E44" s="0" t="n">
        <v>3</v>
      </c>
      <c r="N44" s="0" t="n">
        <f aca="false">ROUND(E44+H44/3+5*K44/12,2)</f>
        <v>3</v>
      </c>
      <c r="O44" s="6"/>
    </row>
    <row r="45" customFormat="false" ht="12.8" hidden="false" customHeight="false" outlineLevel="0" collapsed="false">
      <c r="A45" s="5" t="n">
        <v>21904458</v>
      </c>
      <c r="B45" s="5"/>
      <c r="E45" s="0" t="s">
        <v>8</v>
      </c>
      <c r="H45" s="0" t="n">
        <v>2</v>
      </c>
      <c r="K45" s="0" t="s">
        <v>9</v>
      </c>
      <c r="N45" s="0" t="n">
        <f aca="false">ROUND(H45/3,2)</f>
        <v>0.67</v>
      </c>
      <c r="O45" s="6"/>
    </row>
    <row r="46" customFormat="false" ht="12.8" hidden="false" customHeight="false" outlineLevel="0" collapsed="false">
      <c r="A46" s="5" t="n">
        <v>22325787</v>
      </c>
      <c r="B46" s="5"/>
      <c r="E46" s="0" t="n">
        <v>7</v>
      </c>
      <c r="H46" s="0" t="n">
        <v>3</v>
      </c>
      <c r="K46" s="0" t="n">
        <v>12</v>
      </c>
      <c r="N46" s="0" t="n">
        <f aca="false">ROUND(E46+H46/3+5*K46/12,2)</f>
        <v>13</v>
      </c>
    </row>
    <row r="47" customFormat="false" ht="12.8" hidden="false" customHeight="false" outlineLevel="0" collapsed="false">
      <c r="A47" s="5" t="n">
        <v>22104657</v>
      </c>
      <c r="B47" s="5"/>
      <c r="E47" s="0" t="n">
        <v>10</v>
      </c>
      <c r="H47" s="0" t="n">
        <v>4</v>
      </c>
      <c r="K47" s="0" t="n">
        <v>13</v>
      </c>
      <c r="N47" s="0" t="n">
        <f aca="false">ROUND(E47+H47/3+5*K47/12,2)</f>
        <v>16.75</v>
      </c>
    </row>
    <row r="48" customFormat="false" ht="12.8" hidden="false" customHeight="false" outlineLevel="0" collapsed="false">
      <c r="A48" s="5" t="n">
        <v>22122743</v>
      </c>
      <c r="B48" s="5"/>
      <c r="E48" s="0" t="n">
        <v>4</v>
      </c>
      <c r="H48" s="0" t="n">
        <v>5</v>
      </c>
      <c r="K48" s="0" t="n">
        <v>11.5</v>
      </c>
      <c r="N48" s="0" t="n">
        <f aca="false">ROUND(E48+H48/3+5*K48/12,2)</f>
        <v>10.46</v>
      </c>
    </row>
    <row r="49" customFormat="false" ht="12.8" hidden="false" customHeight="false" outlineLevel="0" collapsed="false">
      <c r="A49" s="5" t="n">
        <v>22216623</v>
      </c>
      <c r="B49" s="5"/>
      <c r="E49" s="0" t="n">
        <v>10</v>
      </c>
      <c r="H49" s="0" t="n">
        <v>4</v>
      </c>
      <c r="K49" s="0" t="n">
        <v>13</v>
      </c>
      <c r="N49" s="0" t="n">
        <f aca="false">ROUND(E49+H49/3+5*K49/12,2)</f>
        <v>16.75</v>
      </c>
    </row>
    <row r="50" customFormat="false" ht="12.8" hidden="false" customHeight="false" outlineLevel="0" collapsed="false">
      <c r="A50" s="5" t="n">
        <v>22215905</v>
      </c>
      <c r="B50" s="5"/>
      <c r="E50" s="0" t="n">
        <v>9.5</v>
      </c>
      <c r="H50" s="0" t="n">
        <v>4</v>
      </c>
      <c r="K50" s="0" t="n">
        <v>5.75</v>
      </c>
      <c r="N50" s="0" t="n">
        <f aca="false">ROUND(E50+H50/3+5*K50/12,2)</f>
        <v>13.23</v>
      </c>
    </row>
    <row r="51" customFormat="false" ht="12.8" hidden="false" customHeight="false" outlineLevel="0" collapsed="false">
      <c r="A51" s="5" t="n">
        <v>22101654</v>
      </c>
      <c r="B51" s="5"/>
      <c r="E51" s="0" t="n">
        <v>10</v>
      </c>
      <c r="H51" s="0" t="n">
        <v>5</v>
      </c>
      <c r="K51" s="0" t="n">
        <v>16.5</v>
      </c>
      <c r="N51" s="0" t="n">
        <f aca="false">ROUND(E51+H51/3+5*K51/12,2)</f>
        <v>18.54</v>
      </c>
    </row>
    <row r="52" customFormat="false" ht="12.8" hidden="false" customHeight="false" outlineLevel="0" collapsed="false">
      <c r="A52" s="5" t="n">
        <v>22412035</v>
      </c>
      <c r="B52" s="5"/>
      <c r="E52" s="0" t="n">
        <v>5.5</v>
      </c>
      <c r="H52" s="0" t="n">
        <v>4</v>
      </c>
      <c r="K52" s="0" t="n">
        <v>7.5</v>
      </c>
      <c r="N52" s="0" t="n">
        <f aca="false">ROUND(E52+H52/3+5*K52/12,2)</f>
        <v>9.96</v>
      </c>
    </row>
    <row r="53" customFormat="false" ht="12.8" hidden="false" customHeight="false" outlineLevel="0" collapsed="false">
      <c r="A53" s="5" t="n">
        <v>22406873</v>
      </c>
      <c r="B53" s="5"/>
      <c r="E53" s="0" t="n">
        <v>10</v>
      </c>
      <c r="H53" s="0" t="n">
        <v>5</v>
      </c>
      <c r="K53" s="0" t="n">
        <v>16.5</v>
      </c>
      <c r="N53" s="0" t="n">
        <f aca="false">ROUND(E53+H53/3+5*K53/12,2)</f>
        <v>18.54</v>
      </c>
    </row>
    <row r="54" customFormat="false" ht="12.8" hidden="false" customHeight="false" outlineLevel="0" collapsed="false">
      <c r="A54" s="5" t="n">
        <v>22300764</v>
      </c>
      <c r="B54" s="5"/>
      <c r="N54" s="0" t="s">
        <v>9</v>
      </c>
    </row>
    <row r="55" customFormat="false" ht="12.8" hidden="false" customHeight="false" outlineLevel="0" collapsed="false">
      <c r="A55" s="5" t="n">
        <v>22106676</v>
      </c>
      <c r="B55" s="5"/>
      <c r="E55" s="0" t="n">
        <v>2.5</v>
      </c>
      <c r="K55" s="0" t="n">
        <v>20</v>
      </c>
      <c r="N55" s="0" t="n">
        <f aca="false">ROUND(E55+H55/3+5*K55/12,2)</f>
        <v>10.83</v>
      </c>
    </row>
    <row r="56" customFormat="false" ht="12.8" hidden="false" customHeight="false" outlineLevel="0" collapsed="false">
      <c r="A56" s="5" t="n">
        <v>22209463</v>
      </c>
      <c r="B56" s="5"/>
      <c r="E56" s="0" t="n">
        <v>10</v>
      </c>
      <c r="H56" s="0" t="n">
        <v>5</v>
      </c>
      <c r="K56" s="0" t="n">
        <v>17.5</v>
      </c>
      <c r="N56" s="0" t="n">
        <f aca="false">ROUND(E56+H56/3+5*K56/12,2)</f>
        <v>18.96</v>
      </c>
    </row>
    <row r="57" customFormat="false" ht="12.8" hidden="false" customHeight="false" outlineLevel="0" collapsed="false">
      <c r="A57" s="5" t="n">
        <v>21704316</v>
      </c>
      <c r="B57" s="5"/>
      <c r="E57" s="0" t="n">
        <v>6</v>
      </c>
      <c r="H57" s="0" t="n">
        <v>5</v>
      </c>
      <c r="K57" s="0" t="n">
        <v>14</v>
      </c>
      <c r="N57" s="0" t="n">
        <f aca="false">ROUND(E57+H57/3+5*K57/12,2)</f>
        <v>13.5</v>
      </c>
    </row>
    <row r="58" customFormat="false" ht="12.8" hidden="false" customHeight="false" outlineLevel="0" collapsed="false">
      <c r="A58" s="5" t="n">
        <v>22315841</v>
      </c>
      <c r="B58" s="5"/>
      <c r="E58" s="0" t="n">
        <v>10</v>
      </c>
      <c r="H58" s="0" t="n">
        <v>5</v>
      </c>
      <c r="K58" s="0" t="n">
        <v>5</v>
      </c>
      <c r="N58" s="0" t="n">
        <f aca="false">ROUND(E58+H58/3+5*K58/12,2)</f>
        <v>13.75</v>
      </c>
    </row>
    <row r="59" customFormat="false" ht="12.8" hidden="false" customHeight="false" outlineLevel="0" collapsed="false">
      <c r="A59" s="5" t="n">
        <v>22109822</v>
      </c>
      <c r="B59" s="5"/>
      <c r="K59" s="0" t="n">
        <v>14</v>
      </c>
      <c r="N59" s="0" t="n">
        <f aca="false">ROUND(E59+H59/3+5*K59/12,2)</f>
        <v>5.83</v>
      </c>
    </row>
    <row r="60" customFormat="false" ht="12.8" hidden="false" customHeight="false" outlineLevel="0" collapsed="false">
      <c r="A60" s="5" t="n">
        <v>22220008</v>
      </c>
      <c r="B60" s="5"/>
      <c r="E60" s="0" t="n">
        <v>9.5</v>
      </c>
      <c r="H60" s="0" t="n">
        <v>5</v>
      </c>
      <c r="K60" s="0" t="n">
        <v>15</v>
      </c>
      <c r="N60" s="0" t="n">
        <f aca="false">ROUND(E60+H60/3+5*K60/12,2)</f>
        <v>17.42</v>
      </c>
    </row>
    <row r="61" customFormat="false" ht="12.8" hidden="false" customHeight="false" outlineLevel="0" collapsed="false">
      <c r="A61" s="5" t="n">
        <v>22202012</v>
      </c>
      <c r="B61" s="5"/>
      <c r="E61" s="0" t="n">
        <v>2.25</v>
      </c>
      <c r="K61" s="0" t="n">
        <v>14</v>
      </c>
      <c r="N61" s="0" t="n">
        <f aca="false">ROUND(E61+H61/3+5*K61/12,2)</f>
        <v>8.08</v>
      </c>
    </row>
    <row r="62" customFormat="false" ht="12.8" hidden="false" customHeight="false" outlineLevel="0" collapsed="false">
      <c r="A62" s="5" t="n">
        <v>21819617</v>
      </c>
      <c r="B62" s="5"/>
      <c r="N62" s="0" t="s">
        <v>9</v>
      </c>
    </row>
    <row r="63" customFormat="false" ht="12.8" hidden="false" customHeight="false" outlineLevel="0" collapsed="false">
      <c r="A63" s="5" t="n">
        <v>22301881</v>
      </c>
      <c r="B63" s="5"/>
      <c r="E63" s="0" t="n">
        <v>10</v>
      </c>
      <c r="H63" s="0" t="n">
        <v>3</v>
      </c>
      <c r="K63" s="0" t="n">
        <v>16.5</v>
      </c>
      <c r="N63" s="0" t="n">
        <f aca="false">ROUND(E63+H63/3+5*K63/12,2)</f>
        <v>17.88</v>
      </c>
    </row>
    <row r="64" customFormat="false" ht="12.8" hidden="false" customHeight="false" outlineLevel="0" collapsed="false">
      <c r="A64" s="5" t="n">
        <v>22305410</v>
      </c>
      <c r="B64" s="5"/>
      <c r="E64" s="0" t="n">
        <v>10</v>
      </c>
      <c r="H64" s="0" t="n">
        <v>5</v>
      </c>
      <c r="K64" s="0" t="n">
        <v>20</v>
      </c>
      <c r="N64" s="0" t="n">
        <f aca="false">ROUND(E64+H64/3+5*K64/12,2)</f>
        <v>20</v>
      </c>
    </row>
    <row r="65" customFormat="false" ht="12.8" hidden="false" customHeight="false" outlineLevel="0" collapsed="false">
      <c r="A65" s="5" t="n">
        <v>22315878</v>
      </c>
      <c r="B65" s="5"/>
      <c r="E65" s="0" t="n">
        <v>10</v>
      </c>
      <c r="H65" s="0" t="n">
        <v>5</v>
      </c>
      <c r="K65" s="0" t="n">
        <v>13</v>
      </c>
      <c r="N65" s="0" t="n">
        <f aca="false">ROUND(E65+H65/3+5*K65/12,2)</f>
        <v>17.08</v>
      </c>
    </row>
    <row r="66" customFormat="false" ht="12.8" hidden="false" customHeight="false" outlineLevel="0" collapsed="false">
      <c r="A66" s="5" t="n">
        <v>22416373</v>
      </c>
      <c r="B66" s="5"/>
      <c r="E66" s="0" t="n">
        <v>10</v>
      </c>
      <c r="H66" s="0" t="n">
        <v>4</v>
      </c>
      <c r="K66" s="0" t="n">
        <v>7.5</v>
      </c>
      <c r="N66" s="0" t="n">
        <f aca="false">ROUND(E66+H66/3+5*K66/12,2)</f>
        <v>14.46</v>
      </c>
    </row>
    <row r="67" customFormat="false" ht="12.8" hidden="false" customHeight="false" outlineLevel="0" collapsed="false">
      <c r="A67" s="5" t="n">
        <v>22113735</v>
      </c>
      <c r="B67" s="5"/>
      <c r="E67" s="0" t="n">
        <v>9</v>
      </c>
      <c r="H67" s="0" t="n">
        <v>3</v>
      </c>
      <c r="K67" s="0" t="n">
        <v>16</v>
      </c>
      <c r="N67" s="0" t="n">
        <f aca="false">ROUND(E67+H67/3+5*K67/12,2)</f>
        <v>16.67</v>
      </c>
    </row>
    <row r="68" customFormat="false" ht="12.8" hidden="false" customHeight="false" outlineLevel="0" collapsed="false">
      <c r="A68" s="5" t="n">
        <v>22116804</v>
      </c>
      <c r="B68" s="5"/>
      <c r="E68" s="0" t="n">
        <v>10</v>
      </c>
      <c r="H68" s="0" t="n">
        <v>3</v>
      </c>
      <c r="K68" s="0" t="n">
        <v>10</v>
      </c>
      <c r="N68" s="0" t="n">
        <f aca="false">ROUND(E68+H68/3+5*K68/12,2)</f>
        <v>15.17</v>
      </c>
    </row>
    <row r="69" customFormat="false" ht="12.8" hidden="false" customHeight="false" outlineLevel="0" collapsed="false">
      <c r="A69" s="5" t="n">
        <v>22109409</v>
      </c>
      <c r="B69" s="5"/>
      <c r="E69" s="0" t="n">
        <v>9</v>
      </c>
      <c r="H69" s="0" t="n">
        <v>2</v>
      </c>
      <c r="K69" s="0" t="n">
        <v>16</v>
      </c>
      <c r="N69" s="0" t="n">
        <f aca="false">ROUND(E69+H69/3+5*K69/12,2)</f>
        <v>16.33</v>
      </c>
    </row>
    <row r="70" customFormat="false" ht="12.8" hidden="false" customHeight="false" outlineLevel="0" collapsed="false">
      <c r="A70" s="5" t="n">
        <v>22407068</v>
      </c>
      <c r="B70" s="5"/>
      <c r="E70" s="0" t="n">
        <v>10</v>
      </c>
      <c r="H70" s="0" t="n">
        <v>3</v>
      </c>
      <c r="K70" s="0" t="n">
        <v>18.75</v>
      </c>
      <c r="N70" s="0" t="n">
        <f aca="false">ROUND(E70+H70/3+5*K70/12,2)</f>
        <v>18.81</v>
      </c>
    </row>
    <row r="71" customFormat="false" ht="12.8" hidden="false" customHeight="false" outlineLevel="0" collapsed="false">
      <c r="A71" s="5" t="n">
        <v>22415712</v>
      </c>
      <c r="B71" s="5"/>
      <c r="E71" s="0" t="n">
        <v>10</v>
      </c>
      <c r="H71" s="0" t="n">
        <v>5</v>
      </c>
      <c r="K71" s="0" t="n">
        <v>7.5</v>
      </c>
      <c r="N71" s="0" t="n">
        <f aca="false">ROUND(E71+H71/3+5*K71/12,2)</f>
        <v>14.79</v>
      </c>
    </row>
    <row r="72" customFormat="false" ht="12.8" hidden="false" customHeight="false" outlineLevel="0" collapsed="false">
      <c r="A72" s="5" t="n">
        <v>22105598</v>
      </c>
      <c r="B72" s="5"/>
      <c r="E72" s="0" t="n">
        <v>5.5</v>
      </c>
      <c r="H72" s="0" t="n">
        <v>2</v>
      </c>
      <c r="K72" s="0" t="n">
        <v>14</v>
      </c>
      <c r="N72" s="0" t="n">
        <f aca="false">ROUND(E72+H72/3+5*K72/12,2)</f>
        <v>12</v>
      </c>
    </row>
    <row r="75" customFormat="false" ht="12.8" hidden="false" customHeight="false" outlineLevel="0" collapsed="false">
      <c r="E75" s="0" t="n">
        <f aca="false">AVERAGE(E4:E72)</f>
        <v>8.31666666666667</v>
      </c>
      <c r="H75" s="0" t="n">
        <f aca="false">AVERAGE(H4:H72)</f>
        <v>4.07407407407407</v>
      </c>
      <c r="K75" s="0" t="n">
        <f aca="false">AVERAGE(K4:K72)</f>
        <v>13.6166666666667</v>
      </c>
      <c r="N75" s="0" t="n">
        <f aca="false">ROUND(E75+H75/3+5*K75/12,2)</f>
        <v>15.35</v>
      </c>
    </row>
    <row r="76" customFormat="false" ht="12.8" hidden="false" customHeight="false" outlineLevel="0" collapsed="false">
      <c r="E76" s="0" t="n">
        <f aca="false">STDEV(E4:E72)</f>
        <v>2.54029670405501</v>
      </c>
      <c r="H76" s="0" t="n">
        <f aca="false">STDEV(H4:H72)</f>
        <v>0.968403702109074</v>
      </c>
      <c r="K76" s="0" t="n">
        <f aca="false">STDEV(K4:K72)</f>
        <v>4.46655809801438</v>
      </c>
      <c r="N76" s="0" t="n">
        <f aca="false">ROUND(E76+H76/3+5*K76/12,2)</f>
        <v>4.72</v>
      </c>
    </row>
    <row r="77" customFormat="false" ht="12.8" hidden="false" customHeight="false" outlineLevel="0" collapsed="false">
      <c r="E77" s="0" t="n">
        <f aca="false">QUARTILE(E4:E72,1)</f>
        <v>7.5</v>
      </c>
      <c r="H77" s="0" t="n">
        <f aca="false">QUARTILE(H4:H72,1)</f>
        <v>4</v>
      </c>
      <c r="K77" s="0" t="n">
        <f aca="false">QUARTILE(K4:K72,1)</f>
        <v>10</v>
      </c>
      <c r="N77" s="0" t="n">
        <f aca="false">ROUND(E77+H77/3+5*K77/12,2)</f>
        <v>13</v>
      </c>
    </row>
    <row r="78" customFormat="false" ht="12.8" hidden="false" customHeight="false" outlineLevel="0" collapsed="false">
      <c r="E78" s="0" t="n">
        <f aca="false">QUARTILE(E4:E72,2)</f>
        <v>10</v>
      </c>
      <c r="H78" s="0" t="n">
        <f aca="false">QUARTILE(H4:H72,2)</f>
        <v>4</v>
      </c>
      <c r="K78" s="0" t="n">
        <f aca="false">QUARTILE(K4:K72,2)</f>
        <v>14</v>
      </c>
      <c r="N78" s="0" t="n">
        <f aca="false">ROUND(E78+H78/3+5*K78/12,2)</f>
        <v>17.17</v>
      </c>
    </row>
    <row r="79" customFormat="false" ht="12.8" hidden="false" customHeight="false" outlineLevel="0" collapsed="false">
      <c r="E79" s="0" t="n">
        <f aca="false">QUARTILE(E4:E72,3)</f>
        <v>10</v>
      </c>
      <c r="H79" s="0" t="n">
        <f aca="false">QUARTILE(H4:H72,3)</f>
        <v>5</v>
      </c>
      <c r="K79" s="0" t="n">
        <f aca="false">QUARTILE(K4:K72,3)</f>
        <v>17.125</v>
      </c>
      <c r="N79" s="0" t="n">
        <f aca="false">ROUND(E79+H79/3+5*K79/12,2)</f>
        <v>18.8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2025-03-05T16:00:16Z</dcterms:created>
  <dc:creator>Apache POI</dc:creator>
  <dc:description/>
  <dc:language>fr-FR</dc:language>
  <cp:lastModifiedBy/>
  <dcterms:modified xsi:type="dcterms:W3CDTF">2025-05-05T13:41:15Z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