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ny.Huard\OneDrive - BASTIDE MEDICAL\Bureau\FANNY\PERSO\COURS\"/>
    </mc:Choice>
  </mc:AlternateContent>
  <xr:revisionPtr revIDLastSave="0" documentId="8_{9D747AFD-016B-4965-A20D-F19E8524D4B4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Feuil1" sheetId="1" r:id="rId1"/>
  </sheets>
  <calcPr calcId="191028"/>
</workbook>
</file>

<file path=xl/calcChain.xml><?xml version="1.0" encoding="utf-8"?>
<calcChain xmlns="http://schemas.openxmlformats.org/spreadsheetml/2006/main">
  <c r="M49" i="1" l="1"/>
  <c r="M40" i="1"/>
  <c r="O41" i="1"/>
  <c r="M43" i="1"/>
  <c r="O34" i="1"/>
  <c r="O30" i="1"/>
  <c r="M30" i="1"/>
  <c r="O27" i="1"/>
  <c r="O24" i="1"/>
  <c r="N15" i="1"/>
  <c r="M44" i="1" l="1"/>
  <c r="M47" i="1" s="1"/>
  <c r="L20" i="1"/>
  <c r="M20" i="1" s="1"/>
  <c r="M21" i="1" s="1"/>
  <c r="M37" i="1"/>
  <c r="O37" i="1" s="1"/>
</calcChain>
</file>

<file path=xl/sharedStrings.xml><?xml version="1.0" encoding="utf-8"?>
<sst xmlns="http://schemas.openxmlformats.org/spreadsheetml/2006/main" count="35" uniqueCount="33">
  <si>
    <r>
      <rPr>
        <sz val="18"/>
        <color rgb="FF000000"/>
        <rFont val="Calibri"/>
      </rPr>
      <t xml:space="preserve">SARL NEGOFRUIT
</t>
    </r>
    <r>
      <rPr>
        <sz val="11"/>
        <color rgb="FF000000"/>
        <rFont val="Calibri"/>
      </rPr>
      <t xml:space="preserve">Code NAF : 51.3A
</t>
    </r>
  </si>
  <si>
    <r>
      <rPr>
        <sz val="16"/>
        <color rgb="FF000000"/>
        <rFont val="Calibri"/>
      </rPr>
      <t xml:space="preserve">Bulletin de paie 
</t>
    </r>
    <r>
      <rPr>
        <sz val="11"/>
        <color rgb="FF000000"/>
        <rFont val="Calibri"/>
      </rPr>
      <t>Du 1er Août au 31 Août 2022</t>
    </r>
  </si>
  <si>
    <t xml:space="preserve">Monsieur VALLS François </t>
  </si>
  <si>
    <t>Emploi : Emballeur-Manutentionnaire</t>
  </si>
  <si>
    <t>Horaire :</t>
  </si>
  <si>
    <t>Date d'ancienneté : 01/10/2020</t>
  </si>
  <si>
    <t>Taux Horaire :</t>
  </si>
  <si>
    <t>Désignation</t>
  </si>
  <si>
    <t>Nombre ou 
base</t>
  </si>
  <si>
    <t xml:space="preserve">Part Employé </t>
  </si>
  <si>
    <t>Taux</t>
  </si>
  <si>
    <t>Montant</t>
  </si>
  <si>
    <t>Salaire Brut</t>
  </si>
  <si>
    <t xml:space="preserve">Rémunération Brute </t>
  </si>
  <si>
    <t>Santé</t>
  </si>
  <si>
    <t>Sécurité sociale - Maladie - Matérnité - Invalidité Décès</t>
  </si>
  <si>
    <t>Complémentaire Santé</t>
  </si>
  <si>
    <t>Accident de travail Maladie Professionnelles</t>
  </si>
  <si>
    <t>Retraite</t>
  </si>
  <si>
    <t>Sécurité Sociale Plafonnée</t>
  </si>
  <si>
    <t>Famille</t>
  </si>
  <si>
    <t>Assurance Chômage</t>
  </si>
  <si>
    <t>Autres Contributions Dues Par L'Employeur</t>
  </si>
  <si>
    <t>Indemnité de repas</t>
  </si>
  <si>
    <t>Exonérations de Cotisations Employeur</t>
  </si>
  <si>
    <t>*Cotisations Salariales</t>
  </si>
  <si>
    <t>*Cotisations Patronales</t>
  </si>
  <si>
    <t>Net Imposable</t>
  </si>
  <si>
    <t>Impot sur le revenu prélevé</t>
  </si>
  <si>
    <t>Taux personnalisé</t>
  </si>
  <si>
    <t>NET A PAYER :</t>
  </si>
  <si>
    <t xml:space="preserve">Part Employeur </t>
  </si>
  <si>
    <t>ANNUEL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</si>
</sst>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8"/>
      <color rgb="FF000000"/>
      <name val="Calibri"/>
    </font>
    <font>
      <sz val="11"/>
      <color rgb="FF000000"/>
      <name val="Calibri"/>
    </font>
    <font>
      <sz val="16"/>
      <color rgb="FF000000"/>
      <name val="Calibri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2" borderId="2" xfId="0" applyFill="1" applyBorder="1"/>
    <xf numFmtId="0" fontId="0" fillId="2" borderId="0" xfId="0" applyFill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164" fontId="4" fillId="0" borderId="0" xfId="0" quotePrefix="1" applyNumberFormat="1" applyFont="1"/>
    <xf numFmtId="164" fontId="0" fillId="0" borderId="0" xfId="0" applyNumberFormat="1"/>
    <xf numFmtId="164" fontId="0" fillId="0" borderId="5" xfId="0" applyNumberFormat="1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9" xfId="0" applyBorder="1"/>
    <xf numFmtId="0" fontId="0" fillId="0" borderId="31" xfId="0" applyBorder="1"/>
    <xf numFmtId="2" fontId="0" fillId="0" borderId="31" xfId="0" applyNumberFormat="1" applyBorder="1"/>
    <xf numFmtId="0" fontId="0" fillId="0" borderId="32" xfId="0" applyBorder="1"/>
    <xf numFmtId="2" fontId="0" fillId="0" borderId="33" xfId="0" applyNumberFormat="1" applyBorder="1"/>
    <xf numFmtId="0" fontId="0" fillId="0" borderId="28" xfId="0" applyBorder="1" applyAlignment="1">
      <alignment horizontal="center"/>
    </xf>
    <xf numFmtId="2" fontId="0" fillId="0" borderId="5" xfId="0" applyNumberFormat="1" applyBorder="1"/>
    <xf numFmtId="0" fontId="0" fillId="0" borderId="0" xfId="0" applyNumberFormat="1" applyAlignment="1">
      <alignment horizontal="right"/>
    </xf>
    <xf numFmtId="2" fontId="0" fillId="0" borderId="0" xfId="0" applyNumberFormat="1"/>
    <xf numFmtId="0" fontId="0" fillId="0" borderId="5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5" xfId="0" applyNumberFormat="1" applyBorder="1"/>
    <xf numFmtId="0" fontId="0" fillId="0" borderId="34" xfId="0" applyBorder="1"/>
    <xf numFmtId="0" fontId="2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4" borderId="5" xfId="0" applyFill="1" applyBorder="1"/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49"/>
  <sheetViews>
    <sheetView tabSelected="1" workbookViewId="0">
      <selection activeCell="Q27" sqref="Q27"/>
    </sheetView>
  </sheetViews>
  <sheetFormatPr baseColWidth="10" defaultColWidth="8.7265625" defaultRowHeight="14.5" x14ac:dyDescent="0.35"/>
  <cols>
    <col min="1" max="1" width="2.26953125" customWidth="1"/>
    <col min="2" max="2" width="5.81640625" customWidth="1"/>
    <col min="3" max="3" width="6" customWidth="1"/>
    <col min="4" max="4" width="6.1796875" customWidth="1"/>
    <col min="5" max="5" width="6.26953125" customWidth="1"/>
    <col min="6" max="6" width="8.08984375" customWidth="1"/>
    <col min="7" max="7" width="6.453125" customWidth="1"/>
    <col min="8" max="9" width="6.36328125" customWidth="1"/>
    <col min="10" max="10" width="6.26953125" customWidth="1"/>
    <col min="11" max="11" width="6.36328125" customWidth="1"/>
    <col min="12" max="12" width="11.08984375" customWidth="1"/>
    <col min="13" max="13" width="12.1796875" customWidth="1"/>
    <col min="14" max="14" width="10.90625" customWidth="1"/>
    <col min="15" max="15" width="11" customWidth="1"/>
  </cols>
  <sheetData>
    <row r="1" spans="2:17" ht="11" customHeight="1" x14ac:dyDescent="0.35"/>
    <row r="2" spans="2:17" ht="15" customHeight="1" x14ac:dyDescent="0.35">
      <c r="B2" s="62" t="s">
        <v>0</v>
      </c>
      <c r="C2" s="63"/>
      <c r="D2" s="63"/>
      <c r="E2" s="63"/>
      <c r="F2" s="63"/>
      <c r="G2" s="63"/>
      <c r="H2" s="64"/>
      <c r="I2" s="6"/>
      <c r="J2" s="71" t="s">
        <v>1</v>
      </c>
      <c r="K2" s="72"/>
      <c r="L2" s="72"/>
      <c r="M2" s="72"/>
      <c r="N2" s="72"/>
      <c r="O2" s="73"/>
      <c r="P2" s="5"/>
      <c r="Q2" s="2"/>
    </row>
    <row r="3" spans="2:17" x14ac:dyDescent="0.35">
      <c r="B3" s="65"/>
      <c r="C3" s="66"/>
      <c r="D3" s="66"/>
      <c r="E3" s="66"/>
      <c r="F3" s="66"/>
      <c r="G3" s="66"/>
      <c r="H3" s="67"/>
      <c r="I3" s="7"/>
      <c r="J3" s="74"/>
      <c r="K3" s="75"/>
      <c r="L3" s="75"/>
      <c r="M3" s="75"/>
      <c r="N3" s="75"/>
      <c r="O3" s="76"/>
      <c r="P3" s="5"/>
      <c r="Q3" s="2"/>
    </row>
    <row r="4" spans="2:17" x14ac:dyDescent="0.35">
      <c r="B4" s="65"/>
      <c r="C4" s="66"/>
      <c r="D4" s="66"/>
      <c r="E4" s="66"/>
      <c r="F4" s="66"/>
      <c r="G4" s="66"/>
      <c r="H4" s="67"/>
      <c r="I4" s="7"/>
      <c r="J4" s="74"/>
      <c r="K4" s="75"/>
      <c r="L4" s="75"/>
      <c r="M4" s="75"/>
      <c r="N4" s="75"/>
      <c r="O4" s="76"/>
      <c r="P4" s="5"/>
      <c r="Q4" s="2"/>
    </row>
    <row r="5" spans="2:17" x14ac:dyDescent="0.35">
      <c r="B5" s="65"/>
      <c r="C5" s="66"/>
      <c r="D5" s="66"/>
      <c r="E5" s="66"/>
      <c r="F5" s="66"/>
      <c r="G5" s="66"/>
      <c r="H5" s="67"/>
      <c r="I5" s="7"/>
      <c r="J5" s="74"/>
      <c r="K5" s="75"/>
      <c r="L5" s="75"/>
      <c r="M5" s="75"/>
      <c r="N5" s="75"/>
      <c r="O5" s="76"/>
      <c r="P5" s="5"/>
      <c r="Q5" s="2"/>
    </row>
    <row r="6" spans="2:17" x14ac:dyDescent="0.35">
      <c r="B6" s="65"/>
      <c r="C6" s="66"/>
      <c r="D6" s="66"/>
      <c r="E6" s="66"/>
      <c r="F6" s="66"/>
      <c r="G6" s="66"/>
      <c r="H6" s="67"/>
      <c r="I6" s="7"/>
      <c r="J6" s="74"/>
      <c r="K6" s="75"/>
      <c r="L6" s="75"/>
      <c r="M6" s="75"/>
      <c r="N6" s="75"/>
      <c r="O6" s="76"/>
      <c r="P6" s="5"/>
      <c r="Q6" s="2"/>
    </row>
    <row r="7" spans="2:17" x14ac:dyDescent="0.35">
      <c r="B7" s="65"/>
      <c r="C7" s="66"/>
      <c r="D7" s="66"/>
      <c r="E7" s="66"/>
      <c r="F7" s="66"/>
      <c r="G7" s="66"/>
      <c r="H7" s="67"/>
      <c r="I7" s="7"/>
      <c r="J7" s="74"/>
      <c r="K7" s="75"/>
      <c r="L7" s="75"/>
      <c r="M7" s="75"/>
      <c r="N7" s="75"/>
      <c r="O7" s="76"/>
      <c r="P7" s="5"/>
      <c r="Q7" s="2"/>
    </row>
    <row r="8" spans="2:17" x14ac:dyDescent="0.35">
      <c r="B8" s="68"/>
      <c r="C8" s="69"/>
      <c r="D8" s="69"/>
      <c r="E8" s="69"/>
      <c r="F8" s="69"/>
      <c r="G8" s="69"/>
      <c r="H8" s="70"/>
      <c r="I8" s="7"/>
      <c r="J8" s="77"/>
      <c r="K8" s="78"/>
      <c r="L8" s="78"/>
      <c r="M8" s="78"/>
      <c r="N8" s="78"/>
      <c r="O8" s="79"/>
      <c r="P8" s="5"/>
      <c r="Q8" s="2"/>
    </row>
    <row r="9" spans="2:17" x14ac:dyDescent="0.35">
      <c r="B9" s="8"/>
      <c r="O9" s="9"/>
    </row>
    <row r="10" spans="2:17" x14ac:dyDescent="0.35">
      <c r="B10" s="8"/>
      <c r="J10" s="80" t="s">
        <v>2</v>
      </c>
      <c r="K10" s="81"/>
      <c r="L10" s="81"/>
      <c r="M10" s="81"/>
      <c r="N10" s="82"/>
      <c r="O10" s="83"/>
      <c r="P10" s="2"/>
      <c r="Q10" s="2"/>
    </row>
    <row r="11" spans="2:17" x14ac:dyDescent="0.35">
      <c r="B11" s="8"/>
      <c r="J11" s="84"/>
      <c r="K11" s="85"/>
      <c r="L11" s="85"/>
      <c r="M11" s="85"/>
      <c r="N11" s="86"/>
      <c r="O11" s="87"/>
      <c r="P11" s="2"/>
      <c r="Q11" s="2"/>
    </row>
    <row r="12" spans="2:17" x14ac:dyDescent="0.35">
      <c r="B12" s="8"/>
      <c r="J12" s="88"/>
      <c r="K12" s="89"/>
      <c r="L12" s="89"/>
      <c r="M12" s="89"/>
      <c r="N12" s="90"/>
      <c r="O12" s="91"/>
      <c r="P12" s="2"/>
      <c r="Q12" s="2"/>
    </row>
    <row r="13" spans="2:17" x14ac:dyDescent="0.35">
      <c r="B13" s="8"/>
      <c r="J13" s="1"/>
      <c r="K13" s="1"/>
      <c r="L13" s="1"/>
      <c r="M13" s="1"/>
      <c r="N13" s="1"/>
      <c r="O13" s="10"/>
      <c r="P13" s="1"/>
      <c r="Q13" s="1"/>
    </row>
    <row r="14" spans="2:17" x14ac:dyDescent="0.35">
      <c r="B14" s="34" t="s">
        <v>3</v>
      </c>
      <c r="C14" s="34"/>
      <c r="D14" s="34"/>
      <c r="E14" s="34"/>
      <c r="F14" s="35"/>
      <c r="M14" s="49" t="s">
        <v>4</v>
      </c>
      <c r="N14" s="50">
        <v>151.66999999999999</v>
      </c>
      <c r="O14" s="48"/>
      <c r="P14" s="52"/>
    </row>
    <row r="15" spans="2:17" x14ac:dyDescent="0.35">
      <c r="B15" s="36" t="s">
        <v>5</v>
      </c>
      <c r="C15" s="36"/>
      <c r="D15" s="36"/>
      <c r="E15" s="36"/>
      <c r="F15" s="37"/>
      <c r="M15" s="49" t="s">
        <v>6</v>
      </c>
      <c r="N15" s="51">
        <f>1678.95/151.67</f>
        <v>11.069756708643768</v>
      </c>
      <c r="O15" s="53"/>
    </row>
    <row r="16" spans="2:17" x14ac:dyDescent="0.35">
      <c r="B16" s="8"/>
      <c r="O16" s="9"/>
    </row>
    <row r="17" spans="2:17" x14ac:dyDescent="0.35">
      <c r="B17" s="19" t="s">
        <v>7</v>
      </c>
      <c r="C17" s="20"/>
      <c r="D17" s="20"/>
      <c r="E17" s="20"/>
      <c r="F17" s="20"/>
      <c r="G17" s="20"/>
      <c r="H17" s="20"/>
      <c r="I17" s="20"/>
      <c r="J17" s="29" t="s">
        <v>8</v>
      </c>
      <c r="K17" s="30"/>
      <c r="L17" s="17" t="s">
        <v>9</v>
      </c>
      <c r="M17" s="18"/>
      <c r="N17" s="18" t="s">
        <v>31</v>
      </c>
      <c r="O17" s="54"/>
      <c r="Q17" s="48"/>
    </row>
    <row r="18" spans="2:17" x14ac:dyDescent="0.35">
      <c r="B18" s="19"/>
      <c r="C18" s="20"/>
      <c r="D18" s="20"/>
      <c r="E18" s="20"/>
      <c r="F18" s="20"/>
      <c r="G18" s="20"/>
      <c r="H18" s="20"/>
      <c r="I18" s="20"/>
      <c r="J18" s="31"/>
      <c r="K18" s="32"/>
      <c r="L18" s="3" t="s">
        <v>10</v>
      </c>
      <c r="M18" s="4" t="s">
        <v>11</v>
      </c>
      <c r="N18" s="3" t="s">
        <v>10</v>
      </c>
      <c r="O18" s="11" t="s">
        <v>11</v>
      </c>
      <c r="Q18" s="48"/>
    </row>
    <row r="19" spans="2:17" x14ac:dyDescent="0.35">
      <c r="B19" s="38"/>
      <c r="C19" s="21"/>
      <c r="D19" s="21"/>
      <c r="E19" s="21"/>
      <c r="F19" s="21"/>
      <c r="G19" s="21"/>
      <c r="H19" s="21"/>
      <c r="I19" s="21"/>
      <c r="J19" s="21"/>
      <c r="K19" s="21"/>
      <c r="O19" s="9"/>
    </row>
    <row r="20" spans="2:17" x14ac:dyDescent="0.35">
      <c r="B20" s="22" t="s">
        <v>12</v>
      </c>
      <c r="C20" s="23"/>
      <c r="D20" s="23"/>
      <c r="E20" s="23"/>
      <c r="F20" s="23"/>
      <c r="G20" s="23"/>
      <c r="H20" s="23"/>
      <c r="I20" s="23"/>
      <c r="J20" s="33">
        <v>151.66999999999999</v>
      </c>
      <c r="K20" s="33"/>
      <c r="L20" s="14">
        <f>1678.95/151.67</f>
        <v>11.069756708643768</v>
      </c>
      <c r="M20" s="15">
        <f>J20*L20</f>
        <v>1678.95</v>
      </c>
      <c r="N20" s="15"/>
      <c r="O20" s="9"/>
    </row>
    <row r="21" spans="2:17" x14ac:dyDescent="0.35">
      <c r="B21" s="22" t="s">
        <v>13</v>
      </c>
      <c r="C21" s="23"/>
      <c r="D21" s="23"/>
      <c r="E21" s="23"/>
      <c r="F21" s="23"/>
      <c r="G21" s="23"/>
      <c r="H21" s="23"/>
      <c r="I21" s="23"/>
      <c r="J21" s="33"/>
      <c r="K21" s="33"/>
      <c r="M21" s="15">
        <f>M20</f>
        <v>1678.95</v>
      </c>
      <c r="N21" s="15"/>
      <c r="O21" s="9"/>
    </row>
    <row r="22" spans="2:17" ht="7" customHeight="1" x14ac:dyDescent="0.35">
      <c r="B22" s="92"/>
      <c r="C22" s="93"/>
      <c r="D22" s="93"/>
      <c r="E22" s="93"/>
      <c r="F22" s="93"/>
      <c r="G22" s="93"/>
      <c r="H22" s="93"/>
      <c r="I22" s="93"/>
      <c r="J22" s="94"/>
      <c r="K22" s="94"/>
      <c r="L22" s="95"/>
      <c r="M22" s="95"/>
      <c r="N22" s="95"/>
      <c r="O22" s="96"/>
    </row>
    <row r="23" spans="2:17" x14ac:dyDescent="0.35">
      <c r="B23" s="24" t="s">
        <v>14</v>
      </c>
      <c r="C23" s="25"/>
      <c r="D23" s="25"/>
      <c r="E23" s="25"/>
      <c r="F23" s="25"/>
      <c r="G23" s="25"/>
      <c r="H23" s="25"/>
      <c r="I23" s="25"/>
      <c r="J23" s="33"/>
      <c r="K23" s="33"/>
      <c r="O23" s="9"/>
    </row>
    <row r="24" spans="2:17" x14ac:dyDescent="0.35">
      <c r="B24" s="22" t="s">
        <v>15</v>
      </c>
      <c r="C24" s="23"/>
      <c r="D24" s="23"/>
      <c r="E24" s="23"/>
      <c r="F24" s="23"/>
      <c r="G24" s="23"/>
      <c r="H24" s="23"/>
      <c r="I24" s="23"/>
      <c r="J24" s="33">
        <v>1678.95</v>
      </c>
      <c r="K24" s="33"/>
      <c r="N24" s="12">
        <v>7.2999999999999995E-2</v>
      </c>
      <c r="O24" s="16">
        <f>J24*N24</f>
        <v>122.56335</v>
      </c>
    </row>
    <row r="25" spans="2:17" x14ac:dyDescent="0.35">
      <c r="B25" s="22" t="s">
        <v>16</v>
      </c>
      <c r="C25" s="23"/>
      <c r="D25" s="23"/>
      <c r="E25" s="23"/>
      <c r="F25" s="23"/>
      <c r="G25" s="23"/>
      <c r="H25" s="23"/>
      <c r="I25" s="23"/>
      <c r="J25" s="33"/>
      <c r="K25" s="33"/>
      <c r="M25" s="15">
        <v>64.349999999999994</v>
      </c>
      <c r="N25" s="15"/>
      <c r="O25" s="16">
        <v>64.349999999999994</v>
      </c>
    </row>
    <row r="26" spans="2:17" ht="7.5" customHeight="1" x14ac:dyDescent="0.35">
      <c r="B26" s="92"/>
      <c r="C26" s="93"/>
      <c r="D26" s="93"/>
      <c r="E26" s="93"/>
      <c r="F26" s="93"/>
      <c r="G26" s="93"/>
      <c r="H26" s="93"/>
      <c r="I26" s="93"/>
      <c r="J26" s="94"/>
      <c r="K26" s="94"/>
      <c r="L26" s="95"/>
      <c r="M26" s="95"/>
      <c r="N26" s="95"/>
      <c r="O26" s="96"/>
    </row>
    <row r="27" spans="2:17" x14ac:dyDescent="0.35">
      <c r="B27" s="27" t="s">
        <v>17</v>
      </c>
      <c r="C27" s="28"/>
      <c r="D27" s="28"/>
      <c r="E27" s="28"/>
      <c r="F27" s="28"/>
      <c r="G27" s="28"/>
      <c r="H27" s="28"/>
      <c r="I27" s="28"/>
      <c r="J27" s="33">
        <v>1678.95</v>
      </c>
      <c r="K27" s="33"/>
      <c r="N27" s="13">
        <v>2.4E-2</v>
      </c>
      <c r="O27" s="55">
        <f>J27*N27</f>
        <v>40.294800000000002</v>
      </c>
    </row>
    <row r="28" spans="2:17" ht="7.5" customHeight="1" x14ac:dyDescent="0.35">
      <c r="B28" s="92"/>
      <c r="C28" s="93"/>
      <c r="D28" s="93"/>
      <c r="E28" s="93"/>
      <c r="F28" s="93"/>
      <c r="G28" s="93"/>
      <c r="H28" s="93"/>
      <c r="I28" s="93"/>
      <c r="J28" s="94"/>
      <c r="K28" s="94"/>
      <c r="L28" s="95"/>
      <c r="M28" s="95"/>
      <c r="N28" s="95"/>
      <c r="O28" s="96"/>
    </row>
    <row r="29" spans="2:17" x14ac:dyDescent="0.35">
      <c r="B29" s="24" t="s">
        <v>18</v>
      </c>
      <c r="C29" s="25"/>
      <c r="D29" s="25"/>
      <c r="E29" s="25"/>
      <c r="F29" s="25"/>
      <c r="G29" s="25"/>
      <c r="H29" s="25"/>
      <c r="I29" s="25"/>
      <c r="J29" s="33"/>
      <c r="K29" s="33"/>
      <c r="O29" s="9"/>
    </row>
    <row r="30" spans="2:17" x14ac:dyDescent="0.35">
      <c r="B30" s="22" t="s">
        <v>19</v>
      </c>
      <c r="C30" s="23"/>
      <c r="D30" s="23"/>
      <c r="E30" s="23"/>
      <c r="F30" s="23"/>
      <c r="G30" s="23"/>
      <c r="H30" s="23"/>
      <c r="I30" s="23"/>
      <c r="J30" s="56">
        <v>1678.95</v>
      </c>
      <c r="K30" s="56"/>
      <c r="L30" s="12">
        <v>6.9000000000000006E-2</v>
      </c>
      <c r="M30" s="57">
        <f>J30*L30</f>
        <v>115.84755000000001</v>
      </c>
      <c r="N30" s="12">
        <v>8.5500000000000007E-2</v>
      </c>
      <c r="O30" s="55">
        <f>J30*N30</f>
        <v>143.55022500000001</v>
      </c>
    </row>
    <row r="31" spans="2:17" ht="7" customHeight="1" x14ac:dyDescent="0.35">
      <c r="B31" s="92"/>
      <c r="C31" s="93"/>
      <c r="D31" s="93"/>
      <c r="E31" s="93"/>
      <c r="F31" s="93"/>
      <c r="G31" s="93"/>
      <c r="H31" s="93"/>
      <c r="I31" s="93"/>
      <c r="J31" s="97"/>
      <c r="K31" s="97"/>
      <c r="L31" s="95"/>
      <c r="M31" s="95"/>
      <c r="N31" s="95"/>
      <c r="O31" s="96"/>
    </row>
    <row r="32" spans="2:17" x14ac:dyDescent="0.35">
      <c r="B32" s="24" t="s">
        <v>20</v>
      </c>
      <c r="C32" s="25"/>
      <c r="D32" s="25"/>
      <c r="E32" s="25"/>
      <c r="F32" s="25"/>
      <c r="G32" s="25"/>
      <c r="H32" s="25"/>
      <c r="I32" s="25"/>
      <c r="J32" s="21"/>
      <c r="K32" s="21"/>
      <c r="O32" s="9"/>
    </row>
    <row r="33" spans="2:15" ht="6.5" customHeight="1" x14ac:dyDescent="0.35">
      <c r="B33" s="92"/>
      <c r="C33" s="93"/>
      <c r="D33" s="93"/>
      <c r="E33" s="93"/>
      <c r="F33" s="93"/>
      <c r="G33" s="93"/>
      <c r="H33" s="93"/>
      <c r="I33" s="93"/>
      <c r="J33" s="97"/>
      <c r="K33" s="97"/>
      <c r="L33" s="95"/>
      <c r="M33" s="95"/>
      <c r="N33" s="95"/>
      <c r="O33" s="96"/>
    </row>
    <row r="34" spans="2:15" x14ac:dyDescent="0.35">
      <c r="B34" s="24" t="s">
        <v>21</v>
      </c>
      <c r="C34" s="25"/>
      <c r="D34" s="25"/>
      <c r="E34" s="25"/>
      <c r="F34" s="25"/>
      <c r="G34" s="25"/>
      <c r="H34" s="25"/>
      <c r="I34" s="25"/>
      <c r="J34" s="33">
        <v>1678.95</v>
      </c>
      <c r="K34" s="33"/>
      <c r="N34" s="12">
        <v>4.0500000000000001E-2</v>
      </c>
      <c r="O34" s="55">
        <f>J34*N34</f>
        <v>67.997475000000009</v>
      </c>
    </row>
    <row r="35" spans="2:15" ht="6" customHeight="1" x14ac:dyDescent="0.35">
      <c r="B35" s="92"/>
      <c r="C35" s="93"/>
      <c r="D35" s="93"/>
      <c r="E35" s="93"/>
      <c r="F35" s="93"/>
      <c r="G35" s="93"/>
      <c r="H35" s="93"/>
      <c r="I35" s="93"/>
      <c r="J35" s="97"/>
      <c r="K35" s="97"/>
      <c r="L35" s="95"/>
      <c r="M35" s="95"/>
      <c r="N35" s="95"/>
      <c r="O35" s="96"/>
    </row>
    <row r="36" spans="2:15" x14ac:dyDescent="0.35">
      <c r="B36" s="24" t="s">
        <v>22</v>
      </c>
      <c r="C36" s="25"/>
      <c r="D36" s="25"/>
      <c r="E36" s="25"/>
      <c r="F36" s="25"/>
      <c r="G36" s="25"/>
      <c r="H36" s="25"/>
      <c r="I36" s="25"/>
      <c r="J36" s="21"/>
      <c r="K36" s="21"/>
      <c r="O36" s="9"/>
    </row>
    <row r="37" spans="2:15" x14ac:dyDescent="0.35">
      <c r="B37" s="22" t="s">
        <v>23</v>
      </c>
      <c r="C37" s="23"/>
      <c r="D37" s="23"/>
      <c r="E37" s="23"/>
      <c r="F37" s="23"/>
      <c r="G37" s="23"/>
      <c r="H37" s="23"/>
      <c r="I37" s="23"/>
      <c r="J37" s="26">
        <v>22</v>
      </c>
      <c r="K37" s="26"/>
      <c r="L37" s="14">
        <v>6.3</v>
      </c>
      <c r="M37" s="15">
        <f>J37*L37</f>
        <v>138.6</v>
      </c>
      <c r="N37" s="15"/>
      <c r="O37" s="16">
        <f>M37</f>
        <v>138.6</v>
      </c>
    </row>
    <row r="38" spans="2:15" ht="6" customHeight="1" x14ac:dyDescent="0.35">
      <c r="B38" s="92"/>
      <c r="C38" s="93"/>
      <c r="D38" s="93"/>
      <c r="E38" s="93"/>
      <c r="F38" s="93"/>
      <c r="G38" s="93"/>
      <c r="H38" s="93"/>
      <c r="I38" s="93"/>
      <c r="J38" s="95"/>
      <c r="K38" s="95"/>
      <c r="L38" s="95"/>
      <c r="M38" s="95"/>
      <c r="N38" s="95"/>
      <c r="O38" s="96"/>
    </row>
    <row r="39" spans="2:15" x14ac:dyDescent="0.35">
      <c r="B39" s="24" t="s">
        <v>24</v>
      </c>
      <c r="C39" s="25"/>
      <c r="D39" s="25"/>
      <c r="E39" s="25"/>
      <c r="F39" s="25"/>
      <c r="G39" s="25"/>
      <c r="H39" s="25"/>
      <c r="I39" s="25"/>
      <c r="O39" s="9"/>
    </row>
    <row r="40" spans="2:15" x14ac:dyDescent="0.35">
      <c r="B40" s="22" t="s">
        <v>25</v>
      </c>
      <c r="C40" s="23"/>
      <c r="D40" s="23"/>
      <c r="E40" s="23"/>
      <c r="F40" s="23"/>
      <c r="G40" s="23"/>
      <c r="H40" s="23"/>
      <c r="I40" s="23"/>
      <c r="M40" s="15">
        <f>M25+M30</f>
        <v>180.19755000000001</v>
      </c>
      <c r="O40" s="9"/>
    </row>
    <row r="41" spans="2:15" x14ac:dyDescent="0.35">
      <c r="B41" s="22" t="s">
        <v>26</v>
      </c>
      <c r="C41" s="23"/>
      <c r="D41" s="23"/>
      <c r="E41" s="23"/>
      <c r="F41" s="23"/>
      <c r="G41" s="23"/>
      <c r="H41" s="23"/>
      <c r="I41" s="23"/>
      <c r="O41" s="16">
        <f>(O24+O25+O27+O30+O34+O37)</f>
        <v>577.35585000000003</v>
      </c>
    </row>
    <row r="42" spans="2:15" ht="7.5" customHeight="1" x14ac:dyDescent="0.35">
      <c r="B42" s="92"/>
      <c r="C42" s="93"/>
      <c r="D42" s="93"/>
      <c r="E42" s="93"/>
      <c r="F42" s="93"/>
      <c r="G42" s="93"/>
      <c r="H42" s="93"/>
      <c r="I42" s="93"/>
      <c r="J42" s="95"/>
      <c r="K42" s="95"/>
      <c r="L42" s="95"/>
      <c r="M42" s="95"/>
      <c r="N42" s="95"/>
      <c r="O42" s="96"/>
    </row>
    <row r="43" spans="2:15" x14ac:dyDescent="0.35">
      <c r="B43" s="22" t="s">
        <v>27</v>
      </c>
      <c r="C43" s="23"/>
      <c r="D43" s="23"/>
      <c r="E43" s="23"/>
      <c r="F43" s="23"/>
      <c r="G43" s="23"/>
      <c r="H43" s="23"/>
      <c r="I43" s="23"/>
      <c r="M43" s="15">
        <f>M20-M25-M30</f>
        <v>1498.7524500000002</v>
      </c>
      <c r="O43" s="9"/>
    </row>
    <row r="44" spans="2:15" x14ac:dyDescent="0.35">
      <c r="B44" s="22" t="s">
        <v>28</v>
      </c>
      <c r="C44" s="23"/>
      <c r="D44" s="23"/>
      <c r="E44" s="23"/>
      <c r="F44" s="23"/>
      <c r="G44" s="23"/>
      <c r="H44" s="23"/>
      <c r="I44" s="23"/>
      <c r="M44" s="15">
        <f>M43*L45</f>
        <v>20.982534300000005</v>
      </c>
      <c r="O44" s="9"/>
    </row>
    <row r="45" spans="2:15" x14ac:dyDescent="0.35">
      <c r="B45" s="22" t="s">
        <v>29</v>
      </c>
      <c r="C45" s="23"/>
      <c r="D45" s="23"/>
      <c r="E45" s="23"/>
      <c r="F45" s="23"/>
      <c r="G45" s="23"/>
      <c r="H45" s="23"/>
      <c r="I45" s="23"/>
      <c r="L45" s="12">
        <v>1.4E-2</v>
      </c>
      <c r="O45" s="9"/>
    </row>
    <row r="46" spans="2:15" ht="7.5" customHeight="1" x14ac:dyDescent="0.35">
      <c r="B46" s="92"/>
      <c r="C46" s="93"/>
      <c r="D46" s="93"/>
      <c r="E46" s="93"/>
      <c r="F46" s="93"/>
      <c r="G46" s="93"/>
      <c r="H46" s="93"/>
      <c r="I46" s="93"/>
      <c r="J46" s="95"/>
      <c r="K46" s="95"/>
      <c r="L46" s="95"/>
      <c r="M46" s="95"/>
      <c r="N46" s="95"/>
      <c r="O46" s="96"/>
    </row>
    <row r="47" spans="2:15" x14ac:dyDescent="0.35">
      <c r="B47" s="39" t="s">
        <v>30</v>
      </c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4">
        <f>M43-M44</f>
        <v>1477.7699157000002</v>
      </c>
      <c r="N47" s="44"/>
      <c r="O47" s="45"/>
    </row>
    <row r="48" spans="2:15" ht="15" thickBot="1" x14ac:dyDescent="0.4"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58"/>
      <c r="M48" s="59"/>
      <c r="N48" s="46"/>
      <c r="O48" s="47"/>
    </row>
    <row r="49" spans="12:13" ht="15" thickBot="1" x14ac:dyDescent="0.4">
      <c r="L49" s="61" t="s">
        <v>32</v>
      </c>
      <c r="M49" s="60">
        <f>M47*8</f>
        <v>11822.159325600001</v>
      </c>
    </row>
  </sheetData>
  <mergeCells count="58">
    <mergeCell ref="N17:O17"/>
    <mergeCell ref="J2:O8"/>
    <mergeCell ref="J10:O12"/>
    <mergeCell ref="B47:L48"/>
    <mergeCell ref="M47:O48"/>
    <mergeCell ref="B42:I42"/>
    <mergeCell ref="B44:I44"/>
    <mergeCell ref="B45:I45"/>
    <mergeCell ref="B46:I46"/>
    <mergeCell ref="B43:I43"/>
    <mergeCell ref="B38:I38"/>
    <mergeCell ref="B39:I39"/>
    <mergeCell ref="J32:K32"/>
    <mergeCell ref="J33:K33"/>
    <mergeCell ref="J34:K34"/>
    <mergeCell ref="J35:K35"/>
    <mergeCell ref="J36:K36"/>
    <mergeCell ref="B40:I40"/>
    <mergeCell ref="B41:I41"/>
    <mergeCell ref="B31:I31"/>
    <mergeCell ref="B32:I32"/>
    <mergeCell ref="B33:I33"/>
    <mergeCell ref="B37:I37"/>
    <mergeCell ref="B34:I34"/>
    <mergeCell ref="B35:I35"/>
    <mergeCell ref="B2:H8"/>
    <mergeCell ref="B14:F14"/>
    <mergeCell ref="B15:F15"/>
    <mergeCell ref="B29:I29"/>
    <mergeCell ref="B30:I30"/>
    <mergeCell ref="B24:I24"/>
    <mergeCell ref="B25:I25"/>
    <mergeCell ref="B19:I19"/>
    <mergeCell ref="B20:I20"/>
    <mergeCell ref="J37:K37"/>
    <mergeCell ref="B26:I26"/>
    <mergeCell ref="B27:I27"/>
    <mergeCell ref="B28:I28"/>
    <mergeCell ref="J17:K18"/>
    <mergeCell ref="J27:K27"/>
    <mergeCell ref="J28:K28"/>
    <mergeCell ref="J19:K19"/>
    <mergeCell ref="J20:K20"/>
    <mergeCell ref="J21:K21"/>
    <mergeCell ref="J22:K22"/>
    <mergeCell ref="J23:K23"/>
    <mergeCell ref="B36:I36"/>
    <mergeCell ref="J29:K29"/>
    <mergeCell ref="J30:K30"/>
    <mergeCell ref="J31:K31"/>
    <mergeCell ref="L17:M17"/>
    <mergeCell ref="B17:I18"/>
    <mergeCell ref="J24:K24"/>
    <mergeCell ref="J25:K25"/>
    <mergeCell ref="J26:K26"/>
    <mergeCell ref="B21:I21"/>
    <mergeCell ref="B22:I22"/>
    <mergeCell ref="B23:I2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Huard</dc:creator>
  <cp:keywords/>
  <dc:description/>
  <cp:lastModifiedBy>Fanny Huard</cp:lastModifiedBy>
  <cp:revision/>
  <dcterms:created xsi:type="dcterms:W3CDTF">2022-09-02T08:06:35Z</dcterms:created>
  <dcterms:modified xsi:type="dcterms:W3CDTF">2022-09-07T17:52:14Z</dcterms:modified>
  <cp:category/>
  <cp:contentStatus/>
</cp:coreProperties>
</file>