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87b5ffad06f1fd9/Documents/"/>
    </mc:Choice>
  </mc:AlternateContent>
  <xr:revisionPtr revIDLastSave="0" documentId="8_{52310BF7-1637-4CAF-9D1B-D3AD9424C555}" xr6:coauthVersionLast="47" xr6:coauthVersionMax="47" xr10:uidLastSave="{00000000-0000-0000-0000-000000000000}"/>
  <bookViews>
    <workbookView xWindow="-120" yWindow="-120" windowWidth="20730" windowHeight="11760" xr2:uid="{9F2FAD94-24A1-4A31-9EF9-B913E88BFA82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1" i="1" l="1"/>
  <c r="F27" i="1"/>
  <c r="F25" i="1"/>
  <c r="E38" i="1"/>
  <c r="H38" i="1"/>
  <c r="C28" i="1"/>
  <c r="H28" i="1"/>
  <c r="C29" i="1"/>
  <c r="C30" i="1"/>
  <c r="H30" i="1" s="1"/>
  <c r="F22" i="1"/>
  <c r="C32" i="1" s="1"/>
  <c r="D46" i="1" l="1"/>
  <c r="F46" i="1" s="1"/>
  <c r="C33" i="1"/>
  <c r="H32" i="1"/>
  <c r="C31" i="1"/>
  <c r="H31" i="1" l="1"/>
  <c r="E31" i="1"/>
  <c r="C34" i="1"/>
  <c r="H33" i="1"/>
  <c r="C35" i="1" l="1"/>
  <c r="H34" i="1"/>
  <c r="E35" i="1" l="1"/>
  <c r="C36" i="1"/>
  <c r="E36" i="1" s="1"/>
</calcChain>
</file>

<file path=xl/sharedStrings.xml><?xml version="1.0" encoding="utf-8"?>
<sst xmlns="http://schemas.openxmlformats.org/spreadsheetml/2006/main" count="42" uniqueCount="42">
  <si>
    <t>Bulletin de paie du 01/08/ au 31/08</t>
  </si>
  <si>
    <t xml:space="preserve">Libellé </t>
  </si>
  <si>
    <t>Unité/base</t>
  </si>
  <si>
    <t xml:space="preserve">Taux </t>
  </si>
  <si>
    <t xml:space="preserve">A retenir </t>
  </si>
  <si>
    <t xml:space="preserve">A payer </t>
  </si>
  <si>
    <t xml:space="preserve">Montant </t>
  </si>
  <si>
    <t>Employeur</t>
  </si>
  <si>
    <t xml:space="preserve">Salarié </t>
  </si>
  <si>
    <t xml:space="preserve">SARL  NEGOFRUIT </t>
  </si>
  <si>
    <t>Montpellier</t>
  </si>
  <si>
    <t>NAF 51.3A</t>
  </si>
  <si>
    <t xml:space="preserve">staut : employé </t>
  </si>
  <si>
    <t>Emploi : emballeur manutentionnaire</t>
  </si>
  <si>
    <t xml:space="preserve">CDI </t>
  </si>
  <si>
    <t>François Valls</t>
  </si>
  <si>
    <t>Salaire de base</t>
  </si>
  <si>
    <t xml:space="preserve">heure supp </t>
  </si>
  <si>
    <t xml:space="preserve">brut fiscal </t>
  </si>
  <si>
    <t>AMBRE CERDAN</t>
  </si>
  <si>
    <t>LE 02/09/2022</t>
  </si>
  <si>
    <t xml:space="preserve">accident du travail </t>
  </si>
  <si>
    <t>retraite</t>
  </si>
  <si>
    <t>famille</t>
  </si>
  <si>
    <t>assurance chomage</t>
  </si>
  <si>
    <t xml:space="preserve">autres contributions due par l'employeur </t>
  </si>
  <si>
    <t xml:space="preserve">csg deduct impot </t>
  </si>
  <si>
    <t xml:space="preserve">csg non deduct impot </t>
  </si>
  <si>
    <t xml:space="preserve">total cotisation et contribution </t>
  </si>
  <si>
    <t xml:space="preserve">impot sur le revenu </t>
  </si>
  <si>
    <t xml:space="preserve">complementaire santé </t>
  </si>
  <si>
    <t>taux</t>
  </si>
  <si>
    <t xml:space="preserve">source : </t>
  </si>
  <si>
    <t>https://www.compta-online.com/fiche-de-paie-et-deduction-entree-sortie-ao3142</t>
  </si>
  <si>
    <t>https://www.toutsurmesfinances.com/retraite/retraite-les-taux-des-cotisations-des-salaries.html#:~:text=Taux%20de%20cotisation%20Agirc%2DArrco%202021%2D2022&amp;text=Taux%20de%20la%20tranche%202,95%25%20pour%20la%20part%20patronale.</t>
  </si>
  <si>
    <t>https://www.carsat-centreouest.fr/home/entreprise/comprendre-la-tarification-atmp/connaitre-votre-taux-de-cotisation.html</t>
  </si>
  <si>
    <t>https://www.urssaf.fr/portail/home/employeur/calculer-les-cotisations/les-taux-de-cotisations/la-cotisation-daccidents-du-trav.html</t>
  </si>
  <si>
    <t xml:space="preserve">NET A PAYER avant impot </t>
  </si>
  <si>
    <t>Net à payé</t>
  </si>
  <si>
    <t>horaire mensuel : 151,67</t>
  </si>
  <si>
    <t xml:space="preserve">Prime panier repas </t>
  </si>
  <si>
    <t>Sécurité social maladie, maternité […]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</si>
</sst>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6" xfId="0" applyBorder="1"/>
    <xf numFmtId="0" fontId="0" fillId="0" borderId="6" xfId="0" applyBorder="1" applyAlignment="1"/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4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/>
    <xf numFmtId="0" fontId="0" fillId="0" borderId="4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6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10" fontId="0" fillId="0" borderId="12" xfId="0" applyNumberFormat="1" applyBorder="1"/>
    <xf numFmtId="10" fontId="0" fillId="0" borderId="12" xfId="1" applyNumberFormat="1" applyFont="1" applyBorder="1"/>
    <xf numFmtId="9" fontId="0" fillId="0" borderId="12" xfId="0" applyNumberFormat="1" applyBorder="1"/>
    <xf numFmtId="0" fontId="2" fillId="0" borderId="0" xfId="0" applyFont="1"/>
    <xf numFmtId="2" fontId="0" fillId="0" borderId="12" xfId="0" applyNumberFormat="1" applyBorder="1"/>
    <xf numFmtId="2" fontId="0" fillId="0" borderId="13" xfId="0" applyNumberFormat="1" applyBorder="1"/>
    <xf numFmtId="0" fontId="0" fillId="2" borderId="12" xfId="0" applyFill="1" applyBorder="1"/>
    <xf numFmtId="2" fontId="0" fillId="2" borderId="12" xfId="0" applyNumberFormat="1" applyFill="1" applyBorder="1"/>
    <xf numFmtId="0" fontId="0" fillId="2" borderId="6" xfId="0" applyFill="1" applyBorder="1" applyAlignment="1"/>
    <xf numFmtId="0" fontId="0" fillId="2" borderId="8" xfId="0" applyFill="1" applyBorder="1" applyAlignment="1"/>
    <xf numFmtId="0" fontId="0" fillId="0" borderId="0" xfId="0" applyBorder="1"/>
    <xf numFmtId="0" fontId="0" fillId="0" borderId="5" xfId="0" applyBorder="1"/>
    <xf numFmtId="0" fontId="0" fillId="0" borderId="0" xfId="0" applyBorder="1"/>
    <xf numFmtId="0" fontId="0" fillId="0" borderId="15" xfId="0" applyBorder="1"/>
    <xf numFmtId="0" fontId="2" fillId="0" borderId="1" xfId="0" applyFont="1" applyBorder="1" applyAlignment="1">
      <alignment horizontal="center" vertical="center"/>
    </xf>
    <xf numFmtId="0" fontId="0" fillId="2" borderId="6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2" fontId="0" fillId="2" borderId="13" xfId="0" applyNumberFormat="1" applyFill="1" applyBorder="1"/>
    <xf numFmtId="0" fontId="0" fillId="2" borderId="9" xfId="0" applyFill="1" applyBorder="1" applyAlignment="1"/>
    <xf numFmtId="0" fontId="0" fillId="2" borderId="10" xfId="0" applyFill="1" applyBorder="1" applyAlignment="1"/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0141A-CE7F-454D-BBB8-6C592A8A0BF1}">
  <dimension ref="A1:L54"/>
  <sheetViews>
    <sheetView tabSelected="1" topLeftCell="A19" workbookViewId="0">
      <selection activeCell="D20" sqref="D20:H21"/>
    </sheetView>
  </sheetViews>
  <sheetFormatPr baseColWidth="10" defaultRowHeight="15" x14ac:dyDescent="0.25"/>
  <cols>
    <col min="2" max="2" width="25.140625" customWidth="1"/>
    <col min="4" max="4" width="12.5703125" bestFit="1" customWidth="1"/>
    <col min="8" max="8" width="13.5703125" customWidth="1"/>
  </cols>
  <sheetData>
    <row r="1" spans="1:12" x14ac:dyDescent="0.25">
      <c r="A1" t="s">
        <v>19</v>
      </c>
    </row>
    <row r="2" spans="1:12" x14ac:dyDescent="0.25">
      <c r="A2" t="s">
        <v>20</v>
      </c>
    </row>
    <row r="4" spans="1:12" x14ac:dyDescent="0.25">
      <c r="L4" s="29" t="s">
        <v>32</v>
      </c>
    </row>
    <row r="5" spans="1:12" x14ac:dyDescent="0.25">
      <c r="A5" s="3" t="s">
        <v>0</v>
      </c>
      <c r="B5" s="5"/>
      <c r="C5" s="40" t="s">
        <v>9</v>
      </c>
      <c r="D5" s="40"/>
      <c r="E5" s="40"/>
      <c r="F5" s="40"/>
      <c r="L5" t="s">
        <v>33</v>
      </c>
    </row>
    <row r="6" spans="1:12" x14ac:dyDescent="0.25">
      <c r="A6" s="4"/>
      <c r="B6" s="6"/>
      <c r="C6" s="40"/>
      <c r="D6" s="40"/>
      <c r="E6" s="40"/>
      <c r="F6" s="40"/>
      <c r="L6" t="s">
        <v>34</v>
      </c>
    </row>
    <row r="7" spans="1:12" x14ac:dyDescent="0.25">
      <c r="A7" s="4"/>
      <c r="B7" s="6"/>
      <c r="C7" s="40"/>
      <c r="D7" s="40"/>
      <c r="E7" s="40"/>
      <c r="F7" s="40"/>
      <c r="L7" t="s">
        <v>35</v>
      </c>
    </row>
    <row r="8" spans="1:12" x14ac:dyDescent="0.25">
      <c r="A8" s="7" t="s">
        <v>10</v>
      </c>
      <c r="B8" s="37"/>
      <c r="C8" s="38"/>
      <c r="D8" s="36" t="s">
        <v>15</v>
      </c>
      <c r="E8" s="12"/>
      <c r="F8" s="36"/>
      <c r="G8" s="36"/>
      <c r="L8" t="s">
        <v>36</v>
      </c>
    </row>
    <row r="9" spans="1:12" x14ac:dyDescent="0.25">
      <c r="A9" s="1" t="s">
        <v>11</v>
      </c>
      <c r="B9" s="38"/>
      <c r="C9" s="38"/>
      <c r="D9" s="13"/>
      <c r="E9" s="36"/>
      <c r="F9" s="36"/>
      <c r="G9" s="36"/>
    </row>
    <row r="10" spans="1:12" x14ac:dyDescent="0.25">
      <c r="A10" s="1" t="s">
        <v>12</v>
      </c>
      <c r="B10" s="38"/>
      <c r="C10" s="38"/>
      <c r="D10" s="13"/>
      <c r="E10" s="36"/>
      <c r="F10" s="36"/>
      <c r="G10" s="36"/>
    </row>
    <row r="11" spans="1:12" x14ac:dyDescent="0.25">
      <c r="A11" s="1" t="s">
        <v>13</v>
      </c>
      <c r="B11" s="38"/>
      <c r="C11" s="38"/>
      <c r="D11" s="13"/>
      <c r="E11" s="36"/>
      <c r="F11" s="36"/>
      <c r="G11" s="36"/>
    </row>
    <row r="12" spans="1:12" x14ac:dyDescent="0.25">
      <c r="A12" s="1" t="s">
        <v>14</v>
      </c>
      <c r="B12" s="38"/>
      <c r="C12" s="38"/>
      <c r="D12" s="13"/>
      <c r="E12" s="36"/>
      <c r="F12" s="36"/>
      <c r="G12" s="36"/>
    </row>
    <row r="13" spans="1:12" x14ac:dyDescent="0.25">
      <c r="A13" s="8" t="s">
        <v>39</v>
      </c>
      <c r="B13" s="39"/>
      <c r="C13" s="39"/>
      <c r="D13" s="14"/>
      <c r="E13" s="36"/>
      <c r="F13" s="36"/>
      <c r="G13" s="36"/>
    </row>
    <row r="14" spans="1:12" x14ac:dyDescent="0.25">
      <c r="E14" s="36"/>
      <c r="F14" s="36"/>
      <c r="G14" s="36"/>
    </row>
    <row r="15" spans="1:12" x14ac:dyDescent="0.25">
      <c r="E15" s="36"/>
    </row>
    <row r="16" spans="1:12" x14ac:dyDescent="0.25">
      <c r="E16" s="36"/>
    </row>
    <row r="20" spans="1:8" x14ac:dyDescent="0.25">
      <c r="A20" s="18"/>
      <c r="B20" s="18"/>
      <c r="C20" s="18"/>
      <c r="D20" s="15" t="s">
        <v>8</v>
      </c>
      <c r="E20" s="16"/>
      <c r="F20" s="17"/>
      <c r="G20" s="15" t="s">
        <v>7</v>
      </c>
      <c r="H20" s="17"/>
    </row>
    <row r="21" spans="1:8" x14ac:dyDescent="0.25">
      <c r="A21" s="15" t="s">
        <v>1</v>
      </c>
      <c r="B21" s="17"/>
      <c r="C21" s="19" t="s">
        <v>2</v>
      </c>
      <c r="D21" s="19" t="s">
        <v>3</v>
      </c>
      <c r="E21" s="19" t="s">
        <v>4</v>
      </c>
      <c r="F21" s="19" t="s">
        <v>5</v>
      </c>
      <c r="G21" s="19" t="s">
        <v>31</v>
      </c>
      <c r="H21" s="19" t="s">
        <v>6</v>
      </c>
    </row>
    <row r="22" spans="1:8" x14ac:dyDescent="0.25">
      <c r="A22" s="24" t="s">
        <v>16</v>
      </c>
      <c r="B22" s="25"/>
      <c r="C22" s="10">
        <v>151.66999999999999</v>
      </c>
      <c r="D22" s="10">
        <v>11.07</v>
      </c>
      <c r="E22" s="10"/>
      <c r="F22" s="30">
        <f>SUM(C22*D22)</f>
        <v>1678.9868999999999</v>
      </c>
      <c r="G22" s="10"/>
      <c r="H22" s="10"/>
    </row>
    <row r="23" spans="1:8" x14ac:dyDescent="0.25">
      <c r="A23" s="24" t="s">
        <v>17</v>
      </c>
      <c r="B23" s="25"/>
      <c r="C23" s="10">
        <v>0</v>
      </c>
      <c r="D23" s="10">
        <v>0</v>
      </c>
      <c r="E23" s="10"/>
      <c r="F23" s="10"/>
      <c r="G23" s="10"/>
      <c r="H23" s="10"/>
    </row>
    <row r="24" spans="1:8" x14ac:dyDescent="0.25">
      <c r="A24" s="24"/>
      <c r="B24" s="25"/>
      <c r="C24" s="10"/>
      <c r="D24" s="10"/>
      <c r="E24" s="10"/>
      <c r="F24" s="10"/>
      <c r="G24" s="10"/>
      <c r="H24" s="10"/>
    </row>
    <row r="25" spans="1:8" x14ac:dyDescent="0.25">
      <c r="A25" s="41" t="s">
        <v>18</v>
      </c>
      <c r="B25" s="42"/>
      <c r="C25" s="32"/>
      <c r="D25" s="32"/>
      <c r="E25" s="32"/>
      <c r="F25" s="33">
        <f>F22</f>
        <v>1678.9868999999999</v>
      </c>
      <c r="G25" s="10"/>
      <c r="H25" s="10"/>
    </row>
    <row r="26" spans="1:8" x14ac:dyDescent="0.25">
      <c r="A26" s="24"/>
      <c r="B26" s="25"/>
      <c r="C26" s="10"/>
      <c r="D26" s="10"/>
      <c r="E26" s="10"/>
      <c r="F26" s="10"/>
      <c r="G26" s="10"/>
      <c r="H26" s="10"/>
    </row>
    <row r="27" spans="1:8" x14ac:dyDescent="0.25">
      <c r="A27" s="24" t="s">
        <v>40</v>
      </c>
      <c r="B27" s="25"/>
      <c r="C27" s="10">
        <v>22</v>
      </c>
      <c r="D27" s="30">
        <v>6.3</v>
      </c>
      <c r="E27" s="10"/>
      <c r="F27" s="30">
        <f>SUM(C27*D27)</f>
        <v>138.6</v>
      </c>
      <c r="G27" s="10"/>
      <c r="H27" s="10"/>
    </row>
    <row r="28" spans="1:8" x14ac:dyDescent="0.25">
      <c r="A28" s="24" t="s">
        <v>41</v>
      </c>
      <c r="B28" s="25"/>
      <c r="C28" s="30">
        <f>F22</f>
        <v>1678.9868999999999</v>
      </c>
      <c r="D28" s="10"/>
      <c r="E28" s="10"/>
      <c r="F28" s="10"/>
      <c r="G28" s="26">
        <v>7.2999999999999995E-2</v>
      </c>
      <c r="H28" s="30">
        <f>SUM(C28*G28)</f>
        <v>122.56604369999998</v>
      </c>
    </row>
    <row r="29" spans="1:8" x14ac:dyDescent="0.25">
      <c r="A29" s="24" t="s">
        <v>30</v>
      </c>
      <c r="B29" s="25"/>
      <c r="C29" s="10">
        <f>SUM(E29+H29)</f>
        <v>128.69999999999999</v>
      </c>
      <c r="D29" s="10"/>
      <c r="E29" s="10">
        <v>64.349999999999994</v>
      </c>
      <c r="F29" s="10"/>
      <c r="G29" s="10"/>
      <c r="H29" s="30">
        <v>64.349999999999994</v>
      </c>
    </row>
    <row r="30" spans="1:8" x14ac:dyDescent="0.25">
      <c r="A30" s="24" t="s">
        <v>21</v>
      </c>
      <c r="B30" s="25"/>
      <c r="C30" s="30">
        <f>C28</f>
        <v>1678.9868999999999</v>
      </c>
      <c r="D30" s="27"/>
      <c r="E30" s="10"/>
      <c r="F30" s="10"/>
      <c r="G30" s="27">
        <v>2.4E-2</v>
      </c>
      <c r="H30" s="30">
        <f>SUM(C30*G30)</f>
        <v>40.295685599999999</v>
      </c>
    </row>
    <row r="31" spans="1:8" x14ac:dyDescent="0.25">
      <c r="A31" s="24" t="s">
        <v>22</v>
      </c>
      <c r="B31" s="25"/>
      <c r="C31" s="30">
        <f>C30</f>
        <v>1678.9868999999999</v>
      </c>
      <c r="D31" s="26">
        <v>3.15E-2</v>
      </c>
      <c r="E31" s="30">
        <f>SUM(C31*D31)</f>
        <v>52.888087349999999</v>
      </c>
      <c r="F31" s="10"/>
      <c r="G31" s="26">
        <v>4.7199999999999999E-2</v>
      </c>
      <c r="H31" s="30">
        <f>SUM(C31*G31)</f>
        <v>79.248181679999988</v>
      </c>
    </row>
    <row r="32" spans="1:8" x14ac:dyDescent="0.25">
      <c r="A32" s="24" t="s">
        <v>23</v>
      </c>
      <c r="B32" s="25"/>
      <c r="C32" s="30">
        <f>F22</f>
        <v>1678.9868999999999</v>
      </c>
      <c r="D32" s="10"/>
      <c r="E32" s="10"/>
      <c r="F32" s="10"/>
      <c r="G32" s="28">
        <v>0.04</v>
      </c>
      <c r="H32" s="30">
        <f>SUM(C32*G32)</f>
        <v>67.159475999999998</v>
      </c>
    </row>
    <row r="33" spans="1:8" x14ac:dyDescent="0.25">
      <c r="A33" s="24" t="s">
        <v>24</v>
      </c>
      <c r="B33" s="25"/>
      <c r="C33" s="30">
        <f>C32</f>
        <v>1678.9868999999999</v>
      </c>
      <c r="D33" s="10"/>
      <c r="E33" s="10"/>
      <c r="F33" s="10"/>
      <c r="G33" s="26">
        <v>4.0500000000000001E-2</v>
      </c>
      <c r="H33" s="30">
        <f>SUM(C33*G33)</f>
        <v>67.998969450000004</v>
      </c>
    </row>
    <row r="34" spans="1:8" x14ac:dyDescent="0.25">
      <c r="A34" s="24" t="s">
        <v>25</v>
      </c>
      <c r="B34" s="25"/>
      <c r="C34" s="30">
        <f>C33</f>
        <v>1678.9868999999999</v>
      </c>
      <c r="D34" s="10"/>
      <c r="E34" s="10"/>
      <c r="F34" s="10"/>
      <c r="G34" s="28">
        <v>0.02</v>
      </c>
      <c r="H34" s="30">
        <f>SUM(C34*G34)</f>
        <v>33.579737999999999</v>
      </c>
    </row>
    <row r="35" spans="1:8" x14ac:dyDescent="0.25">
      <c r="A35" s="24" t="s">
        <v>26</v>
      </c>
      <c r="B35" s="25"/>
      <c r="C35" s="30">
        <f>C34</f>
        <v>1678.9868999999999</v>
      </c>
      <c r="D35" s="26">
        <v>6.8000000000000005E-2</v>
      </c>
      <c r="E35" s="30">
        <f>SUM(C35*D35)</f>
        <v>114.1711092</v>
      </c>
      <c r="F35" s="10"/>
      <c r="G35" s="10"/>
      <c r="H35" s="10"/>
    </row>
    <row r="36" spans="1:8" x14ac:dyDescent="0.25">
      <c r="A36" s="24" t="s">
        <v>27</v>
      </c>
      <c r="B36" s="25"/>
      <c r="C36" s="30">
        <f>C35</f>
        <v>1678.9868999999999</v>
      </c>
      <c r="D36" s="26">
        <v>2.4E-2</v>
      </c>
      <c r="E36" s="30">
        <f>C36*D36</f>
        <v>40.295685599999999</v>
      </c>
      <c r="F36" s="10"/>
      <c r="G36" s="10"/>
      <c r="H36" s="10"/>
    </row>
    <row r="37" spans="1:8" x14ac:dyDescent="0.25">
      <c r="A37" s="24"/>
      <c r="B37" s="25"/>
      <c r="C37" s="10"/>
      <c r="D37" s="10"/>
      <c r="E37" s="10"/>
      <c r="F37" s="10"/>
      <c r="G37" s="10"/>
      <c r="H37" s="10"/>
    </row>
    <row r="38" spans="1:8" x14ac:dyDescent="0.25">
      <c r="A38" s="43" t="s">
        <v>28</v>
      </c>
      <c r="B38" s="44"/>
      <c r="C38" s="11"/>
      <c r="D38" s="11"/>
      <c r="E38" s="31">
        <f>SUM(E29:E36)</f>
        <v>271.70488215</v>
      </c>
      <c r="F38" s="11"/>
      <c r="G38" s="11"/>
      <c r="H38" s="31">
        <f>SUM(H28:H34)</f>
        <v>475.19809443000003</v>
      </c>
    </row>
    <row r="39" spans="1:8" x14ac:dyDescent="0.25">
      <c r="A39" s="21"/>
      <c r="B39" s="22"/>
      <c r="C39" s="9"/>
      <c r="D39" s="9"/>
      <c r="E39" s="9"/>
      <c r="F39" s="9"/>
      <c r="G39" s="9"/>
      <c r="H39" s="9"/>
    </row>
    <row r="40" spans="1:8" x14ac:dyDescent="0.25">
      <c r="A40" s="2"/>
      <c r="B40" s="23"/>
      <c r="C40" s="10"/>
      <c r="D40" s="10"/>
      <c r="E40" s="10"/>
      <c r="F40" s="10"/>
      <c r="G40" s="10"/>
      <c r="H40" s="10"/>
    </row>
    <row r="41" spans="1:8" x14ac:dyDescent="0.25">
      <c r="A41" s="34" t="s">
        <v>37</v>
      </c>
      <c r="B41" s="35"/>
      <c r="C41" s="32"/>
      <c r="D41" s="32"/>
      <c r="E41" s="32"/>
      <c r="F41" s="33">
        <f>SUM(F25+F27-E38)</f>
        <v>1545.8820178499998</v>
      </c>
      <c r="G41" s="10"/>
      <c r="H41" s="10"/>
    </row>
    <row r="42" spans="1:8" x14ac:dyDescent="0.25">
      <c r="A42" s="2"/>
      <c r="B42" s="23"/>
      <c r="C42" s="10"/>
      <c r="D42" s="10"/>
      <c r="E42" s="10"/>
      <c r="F42" s="10"/>
      <c r="G42" s="10"/>
      <c r="H42" s="10"/>
    </row>
    <row r="43" spans="1:8" x14ac:dyDescent="0.25">
      <c r="A43" s="2"/>
      <c r="B43" s="23"/>
      <c r="C43" s="10"/>
      <c r="D43" s="10"/>
      <c r="E43" s="10"/>
      <c r="F43" s="10"/>
      <c r="G43" s="10"/>
      <c r="H43" s="10"/>
    </row>
    <row r="44" spans="1:8" x14ac:dyDescent="0.25">
      <c r="A44" s="2" t="s">
        <v>29</v>
      </c>
      <c r="B44" s="23"/>
      <c r="C44" s="10"/>
      <c r="D44" s="26">
        <v>1.4E-2</v>
      </c>
      <c r="E44" s="10"/>
      <c r="F44" s="10"/>
      <c r="G44" s="10"/>
      <c r="H44" s="10"/>
    </row>
    <row r="45" spans="1:8" x14ac:dyDescent="0.25">
      <c r="A45" s="2"/>
      <c r="B45" s="23"/>
      <c r="C45" s="10"/>
      <c r="D45" s="10"/>
      <c r="E45" s="10"/>
      <c r="F45" s="10"/>
      <c r="G45" s="10"/>
      <c r="H45" s="10"/>
    </row>
    <row r="46" spans="1:8" x14ac:dyDescent="0.25">
      <c r="A46" s="46" t="s">
        <v>38</v>
      </c>
      <c r="B46" s="47"/>
      <c r="C46" s="11"/>
      <c r="D46" s="31">
        <f>F41*D44</f>
        <v>21.642348249899996</v>
      </c>
      <c r="E46" s="31"/>
      <c r="F46" s="45">
        <f>F41-D46</f>
        <v>1524.2396696000999</v>
      </c>
      <c r="G46" s="11"/>
      <c r="H46" s="11"/>
    </row>
    <row r="47" spans="1:8" x14ac:dyDescent="0.25">
      <c r="A47" s="20"/>
      <c r="B47" s="20"/>
      <c r="C47" s="36"/>
      <c r="D47" s="36"/>
      <c r="E47" s="36"/>
      <c r="F47" s="36"/>
      <c r="G47" s="36"/>
      <c r="H47" s="36"/>
    </row>
    <row r="48" spans="1:8" x14ac:dyDescent="0.25">
      <c r="A48" s="20"/>
      <c r="B48" s="20"/>
      <c r="C48" s="36"/>
      <c r="D48" s="36"/>
      <c r="E48" s="36"/>
      <c r="F48" s="36"/>
      <c r="G48" s="36"/>
      <c r="H48" s="36"/>
    </row>
    <row r="49" spans="1:8" x14ac:dyDescent="0.25">
      <c r="A49" s="20"/>
      <c r="B49" s="20"/>
      <c r="C49" s="36"/>
      <c r="D49" s="36"/>
      <c r="E49" s="36"/>
      <c r="F49" s="36"/>
      <c r="G49" s="36"/>
      <c r="H49" s="36"/>
    </row>
    <row r="50" spans="1:8" x14ac:dyDescent="0.25">
      <c r="A50" s="20"/>
      <c r="B50" s="20"/>
      <c r="C50" s="36"/>
      <c r="D50" s="36"/>
      <c r="E50" s="36"/>
      <c r="F50" s="36"/>
      <c r="G50" s="36"/>
      <c r="H50" s="36"/>
    </row>
    <row r="51" spans="1:8" x14ac:dyDescent="0.25">
      <c r="A51" s="20"/>
      <c r="B51" s="20"/>
      <c r="C51" s="36"/>
      <c r="D51" s="36"/>
      <c r="E51" s="36"/>
      <c r="F51" s="36"/>
      <c r="G51" s="36"/>
      <c r="H51" s="36"/>
    </row>
    <row r="52" spans="1:8" x14ac:dyDescent="0.25">
      <c r="A52" s="20"/>
      <c r="B52" s="20"/>
      <c r="C52" s="36"/>
      <c r="D52" s="36"/>
      <c r="E52" s="36"/>
      <c r="F52" s="36"/>
      <c r="G52" s="36"/>
      <c r="H52" s="36"/>
    </row>
    <row r="53" spans="1:8" x14ac:dyDescent="0.25">
      <c r="A53" s="20"/>
      <c r="B53" s="20"/>
      <c r="C53" s="36"/>
      <c r="D53" s="36"/>
      <c r="E53" s="36"/>
      <c r="F53" s="36"/>
      <c r="G53" s="36"/>
      <c r="H53" s="36"/>
    </row>
    <row r="54" spans="1:8" x14ac:dyDescent="0.25">
      <c r="A54" s="20"/>
      <c r="B54" s="20"/>
      <c r="C54" s="36"/>
      <c r="D54" s="36"/>
      <c r="E54" s="36"/>
      <c r="F54" s="36"/>
      <c r="G54" s="36"/>
      <c r="H54" s="36"/>
    </row>
  </sheetData>
  <mergeCells count="44">
    <mergeCell ref="A13:C13"/>
    <mergeCell ref="C5:F7"/>
    <mergeCell ref="A51:B51"/>
    <mergeCell ref="A52:B52"/>
    <mergeCell ref="A53:B53"/>
    <mergeCell ref="A54:B54"/>
    <mergeCell ref="A29:B29"/>
    <mergeCell ref="G20:H20"/>
    <mergeCell ref="A45:B45"/>
    <mergeCell ref="A46:B46"/>
    <mergeCell ref="A47:B47"/>
    <mergeCell ref="A48:B48"/>
    <mergeCell ref="A49:B49"/>
    <mergeCell ref="A50:B50"/>
    <mergeCell ref="A37:B37"/>
    <mergeCell ref="A38:B38"/>
    <mergeCell ref="A39:B39"/>
    <mergeCell ref="A40:B40"/>
    <mergeCell ref="A41:B41"/>
    <mergeCell ref="A42:B42"/>
    <mergeCell ref="A43:B43"/>
    <mergeCell ref="A44:B44"/>
    <mergeCell ref="A8:C8"/>
    <mergeCell ref="A9:C9"/>
    <mergeCell ref="A10:C10"/>
    <mergeCell ref="A36:B36"/>
    <mergeCell ref="A30:B30"/>
    <mergeCell ref="A31:B31"/>
    <mergeCell ref="A32:B32"/>
    <mergeCell ref="A33:B33"/>
    <mergeCell ref="A34:B34"/>
    <mergeCell ref="A35:B35"/>
    <mergeCell ref="A23:B23"/>
    <mergeCell ref="A24:B24"/>
    <mergeCell ref="A25:B25"/>
    <mergeCell ref="A26:B26"/>
    <mergeCell ref="A27:B27"/>
    <mergeCell ref="A28:B28"/>
    <mergeCell ref="A5:B7"/>
    <mergeCell ref="A21:B21"/>
    <mergeCell ref="A22:B22"/>
    <mergeCell ref="D20:F20"/>
    <mergeCell ref="A11:C11"/>
    <mergeCell ref="A12:C12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Ambre Cerdan</dc:creator>
  <cp:lastModifiedBy>Ambre Cerdan</cp:lastModifiedBy>
  <dcterms:created xsi:type="dcterms:W3CDTF">2022-09-02T08:03:34Z</dcterms:created>
  <dcterms:modified xsi:type="dcterms:W3CDTF">2022-09-02T09:45:46Z</dcterms:modified>
</cp:coreProperties>
</file>