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Station\IUT Montpellier\2023-2024\Notes A FAIRE\"/>
    </mc:Choice>
  </mc:AlternateContent>
  <bookViews>
    <workbookView xWindow="4245" yWindow="480" windowWidth="22725" windowHeight="16080"/>
  </bookViews>
  <sheets>
    <sheet name="notes S1 BMB" sheetId="10" r:id="rId1"/>
    <sheet name="notes S2 BMB" sheetId="15" r:id="rId2"/>
    <sheet name="notes S1 DN" sheetId="18" r:id="rId3"/>
    <sheet name="notes S2 DN" sheetId="20" r:id="rId4"/>
    <sheet name="notes S1 SAB" sheetId="21" r:id="rId5"/>
    <sheet name="notes S2 SAB" sheetId="22" r:id="rId6"/>
  </sheets>
  <definedNames>
    <definedName name="_xlnm.Print_Area" localSheetId="0">'notes S1 BMB'!$B$1:$D$60</definedName>
    <definedName name="_xlnm.Print_Area" localSheetId="2">'notes S1 DN'!$B$1:$D$63</definedName>
    <definedName name="_xlnm.Print_Area" localSheetId="4">'notes S1 SAB'!$B$1:$D$60</definedName>
    <definedName name="_xlnm.Print_Area" localSheetId="1">'notes S2 BMB'!$B$1:$D$59</definedName>
    <definedName name="_xlnm.Print_Area" localSheetId="3">'notes S2 DN'!$B$1:$D$60</definedName>
    <definedName name="_xlnm.Print_Area" localSheetId="5">'notes S2 SAB'!$B$1:$D$57</definedName>
  </definedNames>
  <calcPr calcId="162913"/>
</workbook>
</file>

<file path=xl/calcChain.xml><?xml version="1.0" encoding="utf-8"?>
<calcChain xmlns="http://schemas.openxmlformats.org/spreadsheetml/2006/main">
  <c r="D7" i="10" l="1"/>
  <c r="D6" i="10"/>
  <c r="D7" i="15"/>
  <c r="D6" i="15"/>
  <c r="D7" i="18"/>
  <c r="D6" i="18"/>
  <c r="D7" i="20"/>
  <c r="D6" i="20"/>
  <c r="D7" i="21"/>
  <c r="D6" i="21"/>
  <c r="D6" i="22"/>
  <c r="D7" i="22"/>
  <c r="D49" i="22" l="1"/>
  <c r="D52" i="22"/>
  <c r="D55" i="21"/>
  <c r="C52" i="22"/>
  <c r="C49" i="22"/>
  <c r="C48" i="22" s="1"/>
  <c r="C40" i="22"/>
  <c r="D40" i="22" s="1"/>
  <c r="C37" i="22"/>
  <c r="D37" i="22" s="1"/>
  <c r="C26" i="22"/>
  <c r="D26" i="22" s="1"/>
  <c r="C23" i="22"/>
  <c r="C22" i="22" s="1"/>
  <c r="C13" i="22"/>
  <c r="D13" i="22" s="1"/>
  <c r="C10" i="22"/>
  <c r="D10" i="22" s="1"/>
  <c r="C55" i="21"/>
  <c r="C52" i="21"/>
  <c r="C44" i="21"/>
  <c r="D44" i="21" s="1"/>
  <c r="C41" i="21"/>
  <c r="D41" i="21" s="1"/>
  <c r="C29" i="21"/>
  <c r="D29" i="21" s="1"/>
  <c r="C26" i="21"/>
  <c r="C13" i="21"/>
  <c r="D13" i="21" s="1"/>
  <c r="C10" i="21"/>
  <c r="D10" i="21" s="1"/>
  <c r="D40" i="20"/>
  <c r="C52" i="20"/>
  <c r="D52" i="20" s="1"/>
  <c r="C49" i="20"/>
  <c r="D49" i="20" s="1"/>
  <c r="C40" i="20"/>
  <c r="C37" i="20"/>
  <c r="D37" i="20" s="1"/>
  <c r="C26" i="20"/>
  <c r="D26" i="20" s="1"/>
  <c r="C23" i="20"/>
  <c r="C22" i="20" s="1"/>
  <c r="C13" i="20"/>
  <c r="D13" i="20" s="1"/>
  <c r="C10" i="20"/>
  <c r="D10" i="20" s="1"/>
  <c r="D56" i="18"/>
  <c r="D44" i="18"/>
  <c r="D41" i="18"/>
  <c r="D40" i="18"/>
  <c r="C56" i="18"/>
  <c r="C53" i="18"/>
  <c r="C44" i="18"/>
  <c r="C41" i="18"/>
  <c r="C29" i="18"/>
  <c r="D29" i="18" s="1"/>
  <c r="C26" i="18"/>
  <c r="C25" i="18" s="1"/>
  <c r="C13" i="18"/>
  <c r="C9" i="18" s="1"/>
  <c r="D10" i="18"/>
  <c r="C10" i="18"/>
  <c r="C25" i="21" l="1"/>
  <c r="C51" i="21"/>
  <c r="D36" i="22"/>
  <c r="C4" i="22"/>
  <c r="C9" i="22"/>
  <c r="C36" i="22"/>
  <c r="C40" i="21"/>
  <c r="D40" i="21" s="1"/>
  <c r="D9" i="22"/>
  <c r="D23" i="22"/>
  <c r="D22" i="22" s="1"/>
  <c r="D48" i="22"/>
  <c r="C9" i="21"/>
  <c r="C4" i="21" s="1"/>
  <c r="D26" i="21"/>
  <c r="D25" i="21" s="1"/>
  <c r="D52" i="21"/>
  <c r="C48" i="20"/>
  <c r="C36" i="20"/>
  <c r="D23" i="20"/>
  <c r="D22" i="20" s="1"/>
  <c r="D36" i="20"/>
  <c r="D48" i="20"/>
  <c r="C9" i="20"/>
  <c r="C52" i="18"/>
  <c r="C4" i="18" s="1"/>
  <c r="C40" i="18"/>
  <c r="D9" i="18"/>
  <c r="D13" i="18"/>
  <c r="D26" i="18"/>
  <c r="D25" i="18" s="1"/>
  <c r="D53" i="18"/>
  <c r="D51" i="21" l="1"/>
  <c r="C4" i="20"/>
  <c r="D4" i="22"/>
  <c r="D9" i="21"/>
  <c r="D9" i="20"/>
  <c r="D4" i="20" s="1"/>
  <c r="D52" i="18"/>
  <c r="D4" i="18" s="1"/>
  <c r="D4" i="21" l="1"/>
  <c r="D53" i="15"/>
  <c r="D40" i="15"/>
  <c r="D44" i="10"/>
  <c r="D13" i="15"/>
  <c r="C53" i="15" l="1"/>
  <c r="C49" i="15"/>
  <c r="D49" i="15" s="1"/>
  <c r="C40" i="15"/>
  <c r="C37" i="15"/>
  <c r="D37" i="15" s="1"/>
  <c r="C26" i="15"/>
  <c r="D26" i="15" s="1"/>
  <c r="C23" i="15"/>
  <c r="D23" i="15" s="1"/>
  <c r="C13" i="15"/>
  <c r="C10" i="15"/>
  <c r="D10" i="15" s="1"/>
  <c r="C55" i="10"/>
  <c r="D55" i="10" s="1"/>
  <c r="C52" i="10"/>
  <c r="D52" i="10" s="1"/>
  <c r="C44" i="10"/>
  <c r="C41" i="10"/>
  <c r="D41" i="10" s="1"/>
  <c r="C26" i="10"/>
  <c r="D26" i="10" s="1"/>
  <c r="C10" i="10"/>
  <c r="D10" i="10" s="1"/>
  <c r="C13" i="10"/>
  <c r="D13" i="10" s="1"/>
  <c r="C29" i="10"/>
  <c r="D29" i="10" s="1"/>
  <c r="C48" i="15" l="1"/>
  <c r="C36" i="15"/>
  <c r="D36" i="15" s="1"/>
  <c r="C9" i="15"/>
  <c r="C22" i="15"/>
  <c r="D22" i="15" s="1"/>
  <c r="D48" i="15"/>
  <c r="C51" i="10"/>
  <c r="D51" i="10" s="1"/>
  <c r="C9" i="10"/>
  <c r="D9" i="10" s="1"/>
  <c r="C25" i="10"/>
  <c r="D25" i="10" s="1"/>
  <c r="C40" i="10"/>
  <c r="D40" i="10" s="1"/>
  <c r="D4" i="10" l="1"/>
  <c r="C4" i="15"/>
  <c r="C4" i="10"/>
  <c r="D9" i="15"/>
  <c r="D4" i="15" s="1"/>
</calcChain>
</file>

<file path=xl/sharedStrings.xml><?xml version="1.0" encoding="utf-8"?>
<sst xmlns="http://schemas.openxmlformats.org/spreadsheetml/2006/main" count="332" uniqueCount="116">
  <si>
    <t>Semestre 1</t>
  </si>
  <si>
    <t>Semestre 2</t>
  </si>
  <si>
    <t>Bonus Sport</t>
  </si>
  <si>
    <t>Bonus LV2</t>
  </si>
  <si>
    <t>SAé 1.1 Analyses microbiologiques et chimiques simples d'une matrice</t>
  </si>
  <si>
    <t>Coefficient</t>
  </si>
  <si>
    <t>SAé 1.1</t>
  </si>
  <si>
    <t>Portfolio S1</t>
  </si>
  <si>
    <t>Ressources</t>
  </si>
  <si>
    <t>SAé 1.2 Explorer la place d’une cellule au sein d’un organe et d’un organisme en utilisant des méthodes adaptées</t>
  </si>
  <si>
    <t>SAé 1.2</t>
  </si>
  <si>
    <t>SAé 1.3</t>
  </si>
  <si>
    <t>SAé 1.3 Organiser et mettre en place une procédure d’expérimentation animale dans le cadre de la règlementation en vigueur</t>
  </si>
  <si>
    <t>SAé 1.4 Mettre en œuvre un examen de biologie médicale de première intention en hématologie et immunologie dans le cadre d’un contrôle et/ou d’une prévention.</t>
  </si>
  <si>
    <t>SAé 1.4</t>
  </si>
  <si>
    <t>SAé 2.1  Extraction, purification et dosage spectrophotométrique d’une molécule ou d’une famille de molécules issue d’un liquide biologique</t>
  </si>
  <si>
    <t>SAé 2.1</t>
  </si>
  <si>
    <t>Portfolio S2</t>
  </si>
  <si>
    <t>SAé 2.2 Mesurer la réponse d'un paramètre physiologique à un stimulus</t>
  </si>
  <si>
    <t>SAé 2.2</t>
  </si>
  <si>
    <t>SAé 2.3</t>
  </si>
  <si>
    <t>SAé 2.3 Cultiver des cellules dans le respect des BPL</t>
  </si>
  <si>
    <t>SAé 2.4 Mettre en œuvre un examen de biologie médicale de première intention en Biochimie dans le cadre d’un contrôle et/ou d’une prévention</t>
  </si>
  <si>
    <t>SAé 2.5 mise en œuvre d'un examen ECBU</t>
  </si>
  <si>
    <t>SAé 2.4</t>
  </si>
  <si>
    <t>&lt;</t>
  </si>
  <si>
    <t>Note</t>
  </si>
  <si>
    <t>UE1.1 Réaliser des analyses élémentaires</t>
  </si>
  <si>
    <t>R1.01 : Chimie générale &amp; organique</t>
  </si>
  <si>
    <t>R1.02 : Biochimie structurale</t>
  </si>
  <si>
    <t>R1.03 : Méthodologie de laboratoire &amp; techniques analytiques</t>
  </si>
  <si>
    <t>R1.04: Microbiologie</t>
  </si>
  <si>
    <t>R1.08: Mathématiques</t>
  </si>
  <si>
    <t>R1.09 : Statistiques</t>
  </si>
  <si>
    <t>R1.10 : Bureautique</t>
  </si>
  <si>
    <t>UE1.2 Observer la variation d'un phénomène biologique</t>
  </si>
  <si>
    <t>R1.05 : Biologie cellulaire</t>
  </si>
  <si>
    <t>R1.06 : Biologie &amp; Physiologie</t>
  </si>
  <si>
    <t>R1.07 : Physique</t>
  </si>
  <si>
    <t>UE2.1 Réaliser des analyses élémentaires</t>
  </si>
  <si>
    <t>R2.01 Chimie générale &amp; organique</t>
  </si>
  <si>
    <t>R2.02 Biochimie structurale &amp; techniques analytiques</t>
  </si>
  <si>
    <t>R2.03 Microbiologie</t>
  </si>
  <si>
    <t>R2.08 Statistiques</t>
  </si>
  <si>
    <t>R2.09 Communication</t>
  </si>
  <si>
    <t>R2.10 Anglais</t>
  </si>
  <si>
    <t>R2.11 PPP</t>
  </si>
  <si>
    <t>R2.04 Biologie cellulaire</t>
  </si>
  <si>
    <t>R2.05 Biologie &amp; physiologie</t>
  </si>
  <si>
    <t>R2.06 Physique</t>
  </si>
  <si>
    <t>R2.07 Biochimie métabolique</t>
  </si>
  <si>
    <t>UE1.3 Mener des études dans un contexte de fonctionnement cellulaire et physiologique normal</t>
  </si>
  <si>
    <r>
      <rPr>
        <b/>
        <u/>
        <sz val="11"/>
        <color theme="1"/>
        <rFont val="Calibri (Corps)_x0000_"/>
      </rPr>
      <t xml:space="preserve">Calcul des notes d'UE - Semestre 1 </t>
    </r>
    <r>
      <rPr>
        <b/>
        <u/>
        <sz val="11"/>
        <color rgb="FFFF0000"/>
        <rFont val="Calibri (Corps)_x0000_"/>
      </rPr>
      <t>BMB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</si>
  <si>
    <t>R1.11 : Communication</t>
  </si>
  <si>
    <t>R1.12 : Anglais</t>
  </si>
  <si>
    <t>R1.13 : PPP</t>
  </si>
  <si>
    <t>R1.14BMB Physiologie et expérimentation animale</t>
  </si>
  <si>
    <t>R1.15BMB Biologie animale</t>
  </si>
  <si>
    <t xml:space="preserve">R1.16BMB Hématologie </t>
  </si>
  <si>
    <t xml:space="preserve">R1.17BMB Immunologie </t>
  </si>
  <si>
    <t>UE1.4 Mettre en ooeuvre les examens les plus courants de laboratoire de biologie médicale</t>
  </si>
  <si>
    <t>UE2.4 Mettre en ooeuvre les examens les plus courants de laboratoire de biologie médicale</t>
  </si>
  <si>
    <t>UE2.3 Mener des études dans un contexte de fonctionnement cellulaire et physiologique normal</t>
  </si>
  <si>
    <t>R2.12BMB Culture cellulaire</t>
  </si>
  <si>
    <t>R2.13BMB Biologie cellulaire complémentaire</t>
  </si>
  <si>
    <t>R2.14BMB Physiologie animale &amp; expérimentation animale</t>
  </si>
  <si>
    <t>R2.15BMB Biochimie médicale</t>
  </si>
  <si>
    <t>R2.16BMB Microbiologie médicale</t>
  </si>
  <si>
    <t>R2.17BMB Organisation d'un examen de biologie médicale</t>
  </si>
  <si>
    <r>
      <rPr>
        <b/>
        <u/>
        <sz val="11"/>
        <color theme="1"/>
        <rFont val="Calibri (Corps)_x0000_"/>
      </rPr>
      <t xml:space="preserve">Calcul des notes d'UE - Semestre 2 </t>
    </r>
    <r>
      <rPr>
        <b/>
        <u/>
        <sz val="11"/>
        <color rgb="FFFF0000"/>
        <rFont val="Calibri (Corps)_x0000_"/>
      </rPr>
      <t>BMB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</si>
  <si>
    <t>UE1.3 Enqueter sur une situation professionnelle</t>
  </si>
  <si>
    <t xml:space="preserve">UE1.4 Controler la qualité sanitaire des aliments en restauration </t>
  </si>
  <si>
    <t>SAé 1.3 Préparation en groupe d'une enquete alimentaire</t>
  </si>
  <si>
    <t xml:space="preserve">SAé 1.4 Analyse de l'hygiène dans une structure de restauration </t>
  </si>
  <si>
    <t>R1.14DN Prévention &amp; informations nutritionnelles</t>
  </si>
  <si>
    <t>R1.15DN Physiologie, métabolisme &amp; physiopathologie</t>
  </si>
  <si>
    <t>R1.16DN Diététique thérapeutique</t>
  </si>
  <si>
    <t>R1.17DN Hygiène qualité sécurité environnement</t>
  </si>
  <si>
    <t>R1.18DN Microbiologie &amp; sécurité alimentaire</t>
  </si>
  <si>
    <t>R1.19DN Développement durable</t>
  </si>
  <si>
    <t>R1.20DN Sciences des aliments</t>
  </si>
  <si>
    <t>UE2.3 Enqueter sur une situation professionnelle</t>
  </si>
  <si>
    <t>SAé 2.3 Préparation d'un bilan nutritionnnel individuel</t>
  </si>
  <si>
    <t xml:space="preserve">UE2.4 Controler la qualité sanitaire des aliments en restauration </t>
  </si>
  <si>
    <t>SAé 2.4 Analyse de l'hygiène et des menus dans une structure de restauration collective</t>
  </si>
  <si>
    <t>UE2.2 Observer la variation d'un phénomène biologique</t>
  </si>
  <si>
    <t>R2.12DN  Prévention &amp; informations nutritionnelles</t>
  </si>
  <si>
    <t>R2.13DN Physiologie, métabolisme &amp; physiopathologie</t>
  </si>
  <si>
    <t>R2.14DN Diététique thérapeutique</t>
  </si>
  <si>
    <t>Saé</t>
  </si>
  <si>
    <t>R2.15DN Hygiène qualité sécurité environnement</t>
  </si>
  <si>
    <t>R2.17DN Développement durable</t>
  </si>
  <si>
    <t>R2.18DN Sciences des aliments</t>
  </si>
  <si>
    <t>R2.19DN Environnement professionnel</t>
  </si>
  <si>
    <t>R2.16DN Microbiologie &amp; sécurité alimentaire</t>
  </si>
  <si>
    <t>UE1.3 Mettre en œuvre la réglementation pour assurer la sécurité des aliments et des bioproduits</t>
  </si>
  <si>
    <t>SAé 1.3 Contrôler l’hygiène lors d’une production des aliments et/ou de bioproduits</t>
  </si>
  <si>
    <t>UE1.4 Maîtriser l'environnement de production</t>
  </si>
  <si>
    <t>SAé 1.4 Préparer et mettre en œuvre une production alimentaire ou de bioproduit simple</t>
  </si>
  <si>
    <t>R1.14SAB Qualité &amp; Microbiologie alimentaire</t>
  </si>
  <si>
    <t>R1.15SAB Biochimie &amp; physico-chimie alimentaire</t>
  </si>
  <si>
    <t>R1.16SAB Génie alimentaire &amp; cosmétique</t>
  </si>
  <si>
    <t>R1.17SAB Physique industrielle</t>
  </si>
  <si>
    <t>UE2.3 Mettre en œuvre la réglementation pour assurer la sécurité des aliments et des bioproduits</t>
  </si>
  <si>
    <t>SAé 2.3 Contrôler la conformité physico-chimique des aliments et des bioproduits</t>
  </si>
  <si>
    <t>R2.12SAB Qualité &amp; sécurité des aliments</t>
  </si>
  <si>
    <t>R2.13SAB Microbiologie alimentaire</t>
  </si>
  <si>
    <t>R2.14SAB Biochimie &amp; physico-chimie alimentaire</t>
  </si>
  <si>
    <t>UE2.4 Maîtriser l'environnement de production</t>
  </si>
  <si>
    <t>SAé 2.4 Présenter un équipement de production</t>
  </si>
  <si>
    <t>R2.15SAB Génie alimentaire &amp; cosmétique</t>
  </si>
  <si>
    <t>R2.16SAB Physique industrielle</t>
  </si>
  <si>
    <r>
      <rPr>
        <b/>
        <u/>
        <sz val="11"/>
        <color theme="1"/>
        <rFont val="Calibri (Corps)_x0000_"/>
      </rPr>
      <t xml:space="preserve">Calcul des notes d'UE - Semestre 1 </t>
    </r>
    <r>
      <rPr>
        <b/>
        <u/>
        <sz val="11"/>
        <color rgb="FFFF0000"/>
        <rFont val="Calibri (Corps)_x0000_"/>
      </rPr>
      <t>DN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</si>
  <si>
    <r>
      <rPr>
        <b/>
        <u/>
        <sz val="11"/>
        <color theme="1"/>
        <rFont val="Calibri (Corps)_x0000_"/>
      </rPr>
      <t xml:space="preserve">Calcul des notes d'UE - Semestre 2 </t>
    </r>
    <r>
      <rPr>
        <b/>
        <u/>
        <sz val="11"/>
        <color rgb="FFFF0000"/>
        <rFont val="Calibri (Corps)_x0000_"/>
      </rPr>
      <t>DN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</si>
  <si>
    <r>
      <rPr>
        <b/>
        <u/>
        <sz val="11"/>
        <color theme="1"/>
        <rFont val="Calibri (Corps)_x0000_"/>
      </rPr>
      <t xml:space="preserve">Calcul des notes d'UE - Semestre 1 </t>
    </r>
    <r>
      <rPr>
        <b/>
        <u/>
        <sz val="11"/>
        <color rgb="FFFF0000"/>
        <rFont val="Calibri (Corps)_x0000_"/>
      </rPr>
      <t>SAB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</si>
  <si>
    <r>
      <rPr>
        <b/>
        <u/>
        <sz val="11"/>
        <color theme="1"/>
        <rFont val="Calibri (Corps)_x0000_"/>
      </rPr>
      <t xml:space="preserve">Calcul des notes d'UE - Semestre 2 </t>
    </r>
    <r>
      <rPr>
        <b/>
        <u/>
        <sz val="11"/>
        <color rgb="FFFF0000"/>
        <rFont val="Calibri (Corps)_x0000_"/>
      </rPr>
      <t>SAB</t>
    </r>
    <r>
      <rPr>
        <sz val="11"/>
        <color theme="1"/>
        <rFont val="Calibri"/>
        <family val="2"/>
        <scheme val="minor"/>
      </rPr>
      <t xml:space="preserve">
 =&gt; remplir les cases bleues avec vos notes
</t>
    </r>
    <r>
      <rPr>
        <b/>
        <sz val="11"/>
        <color rgb="FFFF0000"/>
        <rFont val="Calibri"/>
        <family val="2"/>
        <scheme val="minor"/>
      </rPr>
      <t>(ne pas toucher aux autres cases, les calculs sont automatiques)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</si>
</sst>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 (Corps)_x0000_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0000"/>
      <name val="Calibri (Corps)_x0000_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79152"/>
        <bgColor indexed="64"/>
      </patternFill>
    </fill>
    <fill>
      <patternFill patternType="solid">
        <fgColor rgb="FFF9B58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DE8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vertical="center" wrapText="1"/>
    </xf>
    <xf numFmtId="0" fontId="1" fillId="7" borderId="0" xfId="0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center" vertical="center" wrapText="1"/>
    </xf>
    <xf numFmtId="164" fontId="1" fillId="8" borderId="0" xfId="0" applyNumberFormat="1" applyFont="1" applyFill="1" applyBorder="1" applyAlignment="1">
      <alignment vertical="center" wrapText="1"/>
    </xf>
    <xf numFmtId="0" fontId="1" fillId="8" borderId="0" xfId="0" applyFont="1" applyFill="1" applyBorder="1" applyAlignment="1">
      <alignment horizontal="center" vertical="center"/>
    </xf>
    <xf numFmtId="164" fontId="1" fillId="8" borderId="0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horizontal="center" vertical="center"/>
    </xf>
    <xf numFmtId="164" fontId="1" fillId="9" borderId="0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1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1" fillId="12" borderId="0" xfId="0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center" vertical="center"/>
    </xf>
    <xf numFmtId="164" fontId="1" fillId="12" borderId="0" xfId="0" applyNumberFormat="1" applyFont="1" applyFill="1" applyBorder="1" applyAlignment="1">
      <alignment vertical="center"/>
    </xf>
    <xf numFmtId="0" fontId="1" fillId="12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/>
    </xf>
    <xf numFmtId="2" fontId="1" fillId="1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9B589"/>
      <color rgb="FFF79152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tabSelected="1" zoomScale="125" zoomScaleNormal="125" workbookViewId="0">
      <selection activeCell="F6" sqref="F6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3" customWidth="1"/>
    <col min="4" max="4" width="10.7109375" style="1" customWidth="1"/>
    <col min="5" max="16384" width="11.42578125" style="1"/>
  </cols>
  <sheetData>
    <row r="1" spans="2:8" ht="46.5" customHeight="1">
      <c r="B1" s="48" t="s">
        <v>52</v>
      </c>
      <c r="C1" s="49"/>
      <c r="D1" s="49"/>
    </row>
    <row r="3" spans="2:8" ht="15" customHeight="1">
      <c r="C3" s="2" t="s">
        <v>5</v>
      </c>
      <c r="D3" s="6" t="s">
        <v>26</v>
      </c>
    </row>
    <row r="4" spans="2:8" ht="15" customHeight="1">
      <c r="B4" s="16" t="s">
        <v>0</v>
      </c>
      <c r="C4" s="17">
        <f>C9+C25+C40+C51</f>
        <v>300</v>
      </c>
      <c r="D4" s="18">
        <f>(D9*C9+D25*C25+D40*C40+D51*C51)/C4</f>
        <v>0</v>
      </c>
    </row>
    <row r="5" spans="2:8" ht="15" customHeight="1">
      <c r="B5" s="2"/>
      <c r="C5" s="6"/>
      <c r="D5" s="7"/>
    </row>
    <row r="6" spans="2:8" ht="15" customHeight="1">
      <c r="B6" s="46" t="s">
        <v>2</v>
      </c>
      <c r="C6" s="37">
        <v>10</v>
      </c>
      <c r="D6" s="47">
        <f>(C6-10)*0.03</f>
        <v>0</v>
      </c>
    </row>
    <row r="7" spans="2:8" ht="15" customHeight="1">
      <c r="B7" s="46" t="s">
        <v>3</v>
      </c>
      <c r="C7" s="37">
        <v>10</v>
      </c>
      <c r="D7" s="47">
        <f>(C7-10)*0.03</f>
        <v>0</v>
      </c>
    </row>
    <row r="8" spans="2:8" ht="15" customHeight="1">
      <c r="B8" s="2"/>
      <c r="C8" s="6"/>
      <c r="D8" s="7"/>
    </row>
    <row r="9" spans="2:8" ht="15" customHeight="1">
      <c r="B9" s="11" t="s">
        <v>27</v>
      </c>
      <c r="C9" s="19">
        <f>C10+C13</f>
        <v>110</v>
      </c>
      <c r="D9" s="20">
        <f>(D10*C10+D13*C13)/C9+D6+D7</f>
        <v>0</v>
      </c>
      <c r="H9" s="1" t="s">
        <v>25</v>
      </c>
    </row>
    <row r="10" spans="2:8" ht="15" customHeight="1">
      <c r="B10" s="12" t="s">
        <v>4</v>
      </c>
      <c r="C10" s="14">
        <f>SUM(C11:C12)</f>
        <v>45</v>
      </c>
      <c r="D10" s="15">
        <f>(D11*C11+D12*C12)/C10</f>
        <v>0</v>
      </c>
    </row>
    <row r="11" spans="2:8" ht="15" customHeight="1">
      <c r="B11" s="1" t="s">
        <v>6</v>
      </c>
      <c r="C11" s="3">
        <v>45</v>
      </c>
      <c r="D11" s="38"/>
    </row>
    <row r="12" spans="2:8" ht="15" customHeight="1">
      <c r="B12" s="1" t="s">
        <v>7</v>
      </c>
      <c r="C12" s="3">
        <v>0</v>
      </c>
      <c r="D12" s="38"/>
    </row>
    <row r="13" spans="2:8" ht="15" customHeight="1">
      <c r="B13" s="13" t="s">
        <v>8</v>
      </c>
      <c r="C13" s="14">
        <f>SUM(C14:C23)</f>
        <v>65</v>
      </c>
      <c r="D13" s="15">
        <f>(D14*C14+D15*C15+D16*C16+D17*C17+D19*C19+D21*C21+D22*C22+D23*C23+C18*D18+C20*D20)/C13</f>
        <v>0</v>
      </c>
    </row>
    <row r="14" spans="2:8" ht="15" customHeight="1">
      <c r="B14" s="1" t="s">
        <v>28</v>
      </c>
      <c r="C14" s="3">
        <v>15</v>
      </c>
      <c r="D14" s="38"/>
    </row>
    <row r="15" spans="2:8" ht="15" customHeight="1">
      <c r="B15" s="1" t="s">
        <v>29</v>
      </c>
      <c r="C15" s="3">
        <v>10</v>
      </c>
      <c r="D15" s="38"/>
    </row>
    <row r="16" spans="2:8" ht="15" customHeight="1">
      <c r="B16" s="1" t="s">
        <v>30</v>
      </c>
      <c r="C16" s="3">
        <v>8</v>
      </c>
      <c r="D16" s="38"/>
    </row>
    <row r="17" spans="2:4" ht="15" customHeight="1">
      <c r="B17" s="1" t="s">
        <v>31</v>
      </c>
      <c r="C17" s="3">
        <v>8</v>
      </c>
      <c r="D17" s="38"/>
    </row>
    <row r="18" spans="2:4" ht="15" customHeight="1">
      <c r="B18" s="1" t="s">
        <v>32</v>
      </c>
      <c r="C18" s="9">
        <v>5</v>
      </c>
      <c r="D18" s="38"/>
    </row>
    <row r="19" spans="2:4" ht="15" customHeight="1">
      <c r="B19" s="1" t="s">
        <v>33</v>
      </c>
      <c r="C19" s="3">
        <v>4</v>
      </c>
      <c r="D19" s="38"/>
    </row>
    <row r="20" spans="2:4" ht="15" customHeight="1">
      <c r="B20" s="1" t="s">
        <v>34</v>
      </c>
      <c r="C20" s="9">
        <v>2</v>
      </c>
      <c r="D20" s="38"/>
    </row>
    <row r="21" spans="2:4" ht="15" customHeight="1">
      <c r="B21" s="1" t="s">
        <v>53</v>
      </c>
      <c r="C21" s="3">
        <v>5</v>
      </c>
      <c r="D21" s="38"/>
    </row>
    <row r="22" spans="2:4" ht="15" customHeight="1">
      <c r="B22" s="1" t="s">
        <v>54</v>
      </c>
      <c r="C22" s="3">
        <v>5</v>
      </c>
      <c r="D22" s="38"/>
    </row>
    <row r="23" spans="2:4" ht="15" customHeight="1">
      <c r="B23" s="1" t="s">
        <v>55</v>
      </c>
      <c r="C23" s="3">
        <v>3</v>
      </c>
      <c r="D23" s="38"/>
    </row>
    <row r="24" spans="2:4" ht="15" customHeight="1">
      <c r="D24" s="8"/>
    </row>
    <row r="25" spans="2:4" ht="15" customHeight="1">
      <c r="B25" s="21" t="s">
        <v>35</v>
      </c>
      <c r="C25" s="22">
        <f>C26+C29</f>
        <v>110</v>
      </c>
      <c r="D25" s="23">
        <f>(D26*C26+D29*C29)/C25+D6+D7</f>
        <v>0</v>
      </c>
    </row>
    <row r="26" spans="2:4" ht="30" customHeight="1">
      <c r="B26" s="24" t="s">
        <v>9</v>
      </c>
      <c r="C26" s="25">
        <f>SUM(C27:C28)</f>
        <v>45</v>
      </c>
      <c r="D26" s="26">
        <f>(D27*C27+D28*C28)/C26</f>
        <v>0</v>
      </c>
    </row>
    <row r="27" spans="2:4" ht="15" customHeight="1">
      <c r="B27" s="1" t="s">
        <v>10</v>
      </c>
      <c r="C27" s="3">
        <v>45</v>
      </c>
      <c r="D27" s="38"/>
    </row>
    <row r="28" spans="2:4" ht="15" customHeight="1">
      <c r="B28" s="1" t="s">
        <v>7</v>
      </c>
      <c r="C28" s="3">
        <v>0</v>
      </c>
      <c r="D28" s="38"/>
    </row>
    <row r="29" spans="2:4" ht="15" customHeight="1">
      <c r="B29" s="27" t="s">
        <v>8</v>
      </c>
      <c r="C29" s="25">
        <f>SUM(C30:C38)</f>
        <v>65</v>
      </c>
      <c r="D29" s="26">
        <f>(D30*C30+D31*C31+D32*C32+D33*C33+D35*C35+D36*C36+D37*C37+D38*C38+C34*D34)/C29</f>
        <v>0</v>
      </c>
    </row>
    <row r="30" spans="2:4" ht="15" customHeight="1">
      <c r="B30" s="1" t="s">
        <v>36</v>
      </c>
      <c r="C30" s="3">
        <v>14</v>
      </c>
      <c r="D30" s="38"/>
    </row>
    <row r="31" spans="2:4" ht="15" customHeight="1">
      <c r="B31" s="1" t="s">
        <v>37</v>
      </c>
      <c r="C31" s="3">
        <v>14</v>
      </c>
      <c r="D31" s="38"/>
    </row>
    <row r="32" spans="2:4" ht="15" customHeight="1">
      <c r="B32" s="1" t="s">
        <v>38</v>
      </c>
      <c r="C32" s="3">
        <v>13</v>
      </c>
      <c r="D32" s="38"/>
    </row>
    <row r="33" spans="2:4" ht="15" customHeight="1">
      <c r="B33" s="1" t="s">
        <v>32</v>
      </c>
      <c r="C33" s="9">
        <v>5</v>
      </c>
      <c r="D33" s="38"/>
    </row>
    <row r="34" spans="2:4" ht="15" customHeight="1">
      <c r="B34" s="1" t="s">
        <v>33</v>
      </c>
      <c r="C34" s="9">
        <v>4</v>
      </c>
      <c r="D34" s="38"/>
    </row>
    <row r="35" spans="2:4" ht="15" customHeight="1">
      <c r="B35" s="1" t="s">
        <v>34</v>
      </c>
      <c r="C35" s="9">
        <v>2</v>
      </c>
      <c r="D35" s="38"/>
    </row>
    <row r="36" spans="2:4" ht="15" customHeight="1">
      <c r="B36" s="1" t="s">
        <v>53</v>
      </c>
      <c r="C36" s="9">
        <v>5</v>
      </c>
      <c r="D36" s="38"/>
    </row>
    <row r="37" spans="2:4" ht="15" customHeight="1">
      <c r="B37" s="1" t="s">
        <v>54</v>
      </c>
      <c r="C37" s="9">
        <v>5</v>
      </c>
      <c r="D37" s="38"/>
    </row>
    <row r="38" spans="2:4" ht="15" customHeight="1">
      <c r="B38" s="1" t="s">
        <v>55</v>
      </c>
      <c r="C38" s="9">
        <v>3</v>
      </c>
      <c r="D38" s="38"/>
    </row>
    <row r="40" spans="2:4" s="5" customFormat="1" ht="30" customHeight="1">
      <c r="B40" s="28" t="s">
        <v>51</v>
      </c>
      <c r="C40" s="29">
        <f>C41+C44</f>
        <v>40</v>
      </c>
      <c r="D40" s="30">
        <f>(D41*C41+D44*C44)/C40+D6+D7</f>
        <v>0</v>
      </c>
    </row>
    <row r="41" spans="2:4" ht="30" customHeight="1">
      <c r="B41" s="33" t="s">
        <v>12</v>
      </c>
      <c r="C41" s="34">
        <f>SUM(C42:C43)</f>
        <v>16</v>
      </c>
      <c r="D41" s="35">
        <f>(D42*C42+D43*C43)/C41</f>
        <v>0</v>
      </c>
    </row>
    <row r="42" spans="2:4" ht="15" customHeight="1">
      <c r="B42" s="1" t="s">
        <v>11</v>
      </c>
      <c r="C42" s="3">
        <v>16</v>
      </c>
      <c r="D42" s="38"/>
    </row>
    <row r="43" spans="2:4" ht="15" customHeight="1">
      <c r="B43" s="1" t="s">
        <v>7</v>
      </c>
      <c r="C43" s="3">
        <v>0</v>
      </c>
      <c r="D43" s="38"/>
    </row>
    <row r="44" spans="2:4" ht="15" customHeight="1">
      <c r="B44" s="36" t="s">
        <v>8</v>
      </c>
      <c r="C44" s="34">
        <f>SUM(C45:C49)</f>
        <v>24</v>
      </c>
      <c r="D44" s="35">
        <f>(D45*C45+D46*C46+D47*C47+D48*C48+D49*C49)/C44</f>
        <v>0</v>
      </c>
    </row>
    <row r="45" spans="2:4" ht="15" customHeight="1">
      <c r="B45" s="1" t="s">
        <v>56</v>
      </c>
      <c r="C45" s="4">
        <v>15</v>
      </c>
      <c r="D45" s="38"/>
    </row>
    <row r="46" spans="2:4" ht="15" customHeight="1">
      <c r="B46" s="1" t="s">
        <v>57</v>
      </c>
      <c r="C46" s="4">
        <v>4</v>
      </c>
      <c r="D46" s="38"/>
    </row>
    <row r="47" spans="2:4" ht="15" customHeight="1">
      <c r="B47" s="1" t="s">
        <v>53</v>
      </c>
      <c r="C47" s="4">
        <v>2</v>
      </c>
      <c r="D47" s="38"/>
    </row>
    <row r="48" spans="2:4" ht="15" customHeight="1">
      <c r="B48" s="1" t="s">
        <v>54</v>
      </c>
      <c r="C48" s="4">
        <v>2</v>
      </c>
      <c r="D48" s="38"/>
    </row>
    <row r="49" spans="2:4" ht="15" customHeight="1">
      <c r="B49" s="1" t="s">
        <v>55</v>
      </c>
      <c r="C49" s="4">
        <v>1</v>
      </c>
      <c r="D49" s="38"/>
    </row>
    <row r="50" spans="2:4" ht="15" customHeight="1">
      <c r="D50" s="8"/>
    </row>
    <row r="51" spans="2:4" ht="30" customHeight="1">
      <c r="B51" s="45" t="s">
        <v>60</v>
      </c>
      <c r="C51" s="39">
        <f>C52+C55</f>
        <v>40</v>
      </c>
      <c r="D51" s="40">
        <f>(D52*C52+D55*C55)/C51+D6+D7</f>
        <v>0</v>
      </c>
    </row>
    <row r="52" spans="2:4" ht="45" customHeight="1">
      <c r="B52" s="41" t="s">
        <v>13</v>
      </c>
      <c r="C52" s="42">
        <f>SUM(C53:C54)</f>
        <v>16</v>
      </c>
      <c r="D52" s="43">
        <f>(D53*C53+D54*C54)/C52</f>
        <v>0</v>
      </c>
    </row>
    <row r="53" spans="2:4" ht="15" customHeight="1">
      <c r="B53" s="1" t="s">
        <v>14</v>
      </c>
      <c r="C53" s="3">
        <v>16</v>
      </c>
      <c r="D53" s="38"/>
    </row>
    <row r="54" spans="2:4" ht="15" customHeight="1">
      <c r="B54" s="1" t="s">
        <v>7</v>
      </c>
      <c r="C54" s="3">
        <v>0</v>
      </c>
      <c r="D54" s="38"/>
    </row>
    <row r="55" spans="2:4" ht="15" customHeight="1">
      <c r="B55" s="44" t="s">
        <v>8</v>
      </c>
      <c r="C55" s="42">
        <f>SUM(C56:C60)</f>
        <v>24</v>
      </c>
      <c r="D55" s="43">
        <f>(D56*C56+D57*C57+D58*C58+D59*C59+D60*C60)/C55</f>
        <v>0</v>
      </c>
    </row>
    <row r="56" spans="2:4" ht="15" customHeight="1">
      <c r="B56" s="1" t="s">
        <v>58</v>
      </c>
      <c r="C56" s="4">
        <v>9</v>
      </c>
      <c r="D56" s="38"/>
    </row>
    <row r="57" spans="2:4" ht="15" customHeight="1">
      <c r="B57" s="1" t="s">
        <v>59</v>
      </c>
      <c r="C57" s="4">
        <v>10</v>
      </c>
      <c r="D57" s="38"/>
    </row>
    <row r="58" spans="2:4" ht="15" customHeight="1">
      <c r="B58" s="1" t="s">
        <v>53</v>
      </c>
      <c r="C58" s="4">
        <v>2</v>
      </c>
      <c r="D58" s="38"/>
    </row>
    <row r="59" spans="2:4" ht="15" customHeight="1">
      <c r="B59" s="1" t="s">
        <v>54</v>
      </c>
      <c r="C59" s="4">
        <v>2</v>
      </c>
      <c r="D59" s="38"/>
    </row>
    <row r="60" spans="2:4" ht="15" customHeight="1">
      <c r="B60" s="1" t="s">
        <v>55</v>
      </c>
      <c r="C60" s="4">
        <v>1</v>
      </c>
      <c r="D60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9"/>
  <sheetViews>
    <sheetView zoomScale="125" zoomScaleNormal="125" workbookViewId="0">
      <selection activeCell="C6" sqref="C6:D7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3" customWidth="1"/>
    <col min="4" max="4" width="10.7109375" style="1" customWidth="1"/>
    <col min="5" max="16384" width="11.42578125" style="1"/>
  </cols>
  <sheetData>
    <row r="1" spans="2:4" ht="46.5" customHeight="1">
      <c r="B1" s="48" t="s">
        <v>69</v>
      </c>
      <c r="C1" s="49"/>
      <c r="D1" s="49"/>
    </row>
    <row r="3" spans="2:4" ht="15" customHeight="1">
      <c r="C3" s="2" t="s">
        <v>5</v>
      </c>
      <c r="D3" s="6" t="s">
        <v>26</v>
      </c>
    </row>
    <row r="4" spans="2:4" ht="15" customHeight="1">
      <c r="B4" s="16" t="s">
        <v>1</v>
      </c>
      <c r="C4" s="17">
        <f>C9+C22+C36+C48</f>
        <v>300</v>
      </c>
      <c r="D4" s="18">
        <f>(D9*C9+D22*C22+D36*C36+D48*C48)/C4</f>
        <v>0</v>
      </c>
    </row>
    <row r="5" spans="2:4" ht="15" customHeight="1">
      <c r="B5" s="2"/>
      <c r="C5" s="6"/>
      <c r="D5" s="7"/>
    </row>
    <row r="6" spans="2:4" ht="15" customHeight="1">
      <c r="B6" s="46" t="s">
        <v>2</v>
      </c>
      <c r="C6" s="37">
        <v>10</v>
      </c>
      <c r="D6" s="47">
        <f>(C6-10)*0.03</f>
        <v>0</v>
      </c>
    </row>
    <row r="7" spans="2:4" ht="15" customHeight="1">
      <c r="B7" s="46" t="s">
        <v>3</v>
      </c>
      <c r="C7" s="37">
        <v>10</v>
      </c>
      <c r="D7" s="47">
        <f>(C7-10)*0.03</f>
        <v>0</v>
      </c>
    </row>
    <row r="8" spans="2:4" ht="15" customHeight="1">
      <c r="B8" s="2"/>
      <c r="C8" s="6"/>
      <c r="D8" s="7"/>
    </row>
    <row r="9" spans="2:4" ht="15" customHeight="1">
      <c r="B9" s="11" t="s">
        <v>39</v>
      </c>
      <c r="C9" s="19">
        <f>C10+C13</f>
        <v>100</v>
      </c>
      <c r="D9" s="20">
        <f>(D10*C10+D13*C13)/C9+D6+D7</f>
        <v>0</v>
      </c>
    </row>
    <row r="10" spans="2:4" ht="15" customHeight="1">
      <c r="B10" s="12" t="s">
        <v>15</v>
      </c>
      <c r="C10" s="14">
        <f>SUM(C11:C12)</f>
        <v>40</v>
      </c>
      <c r="D10" s="15">
        <f>(D11*C11+D12*C12)/C10</f>
        <v>0</v>
      </c>
    </row>
    <row r="11" spans="2:4" ht="15" customHeight="1">
      <c r="B11" s="1" t="s">
        <v>16</v>
      </c>
      <c r="C11" s="3">
        <v>36</v>
      </c>
      <c r="D11" s="38"/>
    </row>
    <row r="12" spans="2:4" ht="15" customHeight="1">
      <c r="B12" s="1" t="s">
        <v>17</v>
      </c>
      <c r="C12" s="3">
        <v>4</v>
      </c>
      <c r="D12" s="38"/>
    </row>
    <row r="13" spans="2:4" ht="15" customHeight="1">
      <c r="B13" s="13" t="s">
        <v>8</v>
      </c>
      <c r="C13" s="14">
        <f>SUM(C14:C20)</f>
        <v>60</v>
      </c>
      <c r="D13" s="15">
        <f>(D14*C14+D15*C15+D16*C16+D18*C18+D19*C19+D20*C20+C17*D17)/C13</f>
        <v>0</v>
      </c>
    </row>
    <row r="14" spans="2:4" ht="15" customHeight="1">
      <c r="B14" s="1" t="s">
        <v>40</v>
      </c>
      <c r="C14" s="3">
        <v>17</v>
      </c>
      <c r="D14" s="38"/>
    </row>
    <row r="15" spans="2:4" ht="15" customHeight="1">
      <c r="B15" s="1" t="s">
        <v>41</v>
      </c>
      <c r="C15" s="3">
        <v>13</v>
      </c>
      <c r="D15" s="38"/>
    </row>
    <row r="16" spans="2:4" ht="15" customHeight="1">
      <c r="B16" s="1" t="s">
        <v>42</v>
      </c>
      <c r="C16" s="3">
        <v>15</v>
      </c>
      <c r="D16" s="38"/>
    </row>
    <row r="17" spans="2:4" ht="15" customHeight="1">
      <c r="B17" s="1" t="s">
        <v>43</v>
      </c>
      <c r="C17" s="9">
        <v>3</v>
      </c>
      <c r="D17" s="38"/>
    </row>
    <row r="18" spans="2:4" ht="15" customHeight="1">
      <c r="B18" s="1" t="s">
        <v>44</v>
      </c>
      <c r="C18" s="3">
        <v>5</v>
      </c>
      <c r="D18" s="38"/>
    </row>
    <row r="19" spans="2:4" ht="15" customHeight="1">
      <c r="B19" s="1" t="s">
        <v>45</v>
      </c>
      <c r="C19" s="3">
        <v>5</v>
      </c>
      <c r="D19" s="38"/>
    </row>
    <row r="20" spans="2:4" ht="15" customHeight="1">
      <c r="B20" s="1" t="s">
        <v>46</v>
      </c>
      <c r="C20" s="3">
        <v>2</v>
      </c>
      <c r="D20" s="38"/>
    </row>
    <row r="21" spans="2:4" ht="15" customHeight="1">
      <c r="D21" s="8"/>
    </row>
    <row r="22" spans="2:4" ht="15" customHeight="1">
      <c r="B22" s="21" t="s">
        <v>85</v>
      </c>
      <c r="C22" s="22">
        <f>C23+C26</f>
        <v>100</v>
      </c>
      <c r="D22" s="23">
        <f>(D23*C23+D26*C26)/C22+D6+D7</f>
        <v>0</v>
      </c>
    </row>
    <row r="23" spans="2:4" ht="15" customHeight="1">
      <c r="B23" s="24" t="s">
        <v>18</v>
      </c>
      <c r="C23" s="25">
        <f>SUM(C24:C25)</f>
        <v>40</v>
      </c>
      <c r="D23" s="26">
        <f>(D24*C24+D25*C25)/C23</f>
        <v>0</v>
      </c>
    </row>
    <row r="24" spans="2:4" ht="15" customHeight="1">
      <c r="B24" s="1" t="s">
        <v>19</v>
      </c>
      <c r="C24" s="3">
        <v>36</v>
      </c>
      <c r="D24" s="38"/>
    </row>
    <row r="25" spans="2:4" ht="15" customHeight="1">
      <c r="B25" s="1" t="s">
        <v>17</v>
      </c>
      <c r="C25" s="3">
        <v>4</v>
      </c>
      <c r="D25" s="38"/>
    </row>
    <row r="26" spans="2:4" ht="15" customHeight="1">
      <c r="B26" s="27" t="s">
        <v>8</v>
      </c>
      <c r="C26" s="25">
        <f>SUM(C27:C34)</f>
        <v>60</v>
      </c>
      <c r="D26" s="26">
        <f>(D27*C27+D28*C28+D29*C29+D30*C30+D31*C31+D32*C32+D33*C33+D34*C34)/C26</f>
        <v>0</v>
      </c>
    </row>
    <row r="27" spans="2:4" ht="15" customHeight="1">
      <c r="B27" s="1" t="s">
        <v>47</v>
      </c>
      <c r="C27" s="3">
        <v>10</v>
      </c>
      <c r="D27" s="38"/>
    </row>
    <row r="28" spans="2:4" ht="15" customHeight="1">
      <c r="B28" s="1" t="s">
        <v>48</v>
      </c>
      <c r="C28" s="3">
        <v>16</v>
      </c>
      <c r="D28" s="38"/>
    </row>
    <row r="29" spans="2:4" ht="15" customHeight="1">
      <c r="B29" s="1" t="s">
        <v>49</v>
      </c>
      <c r="C29" s="3">
        <v>11</v>
      </c>
      <c r="D29" s="38"/>
    </row>
    <row r="30" spans="2:4" ht="15" customHeight="1">
      <c r="B30" s="1" t="s">
        <v>50</v>
      </c>
      <c r="C30" s="3">
        <v>8</v>
      </c>
      <c r="D30" s="38"/>
    </row>
    <row r="31" spans="2:4" ht="15" customHeight="1">
      <c r="B31" s="1" t="s">
        <v>43</v>
      </c>
      <c r="C31" s="9">
        <v>3</v>
      </c>
      <c r="D31" s="38"/>
    </row>
    <row r="32" spans="2:4" ht="15" customHeight="1">
      <c r="B32" s="1" t="s">
        <v>44</v>
      </c>
      <c r="C32" s="9">
        <v>5</v>
      </c>
      <c r="D32" s="38"/>
    </row>
    <row r="33" spans="2:4" ht="15" customHeight="1">
      <c r="B33" s="1" t="s">
        <v>45</v>
      </c>
      <c r="C33" s="9">
        <v>5</v>
      </c>
      <c r="D33" s="38"/>
    </row>
    <row r="34" spans="2:4" ht="15" customHeight="1">
      <c r="B34" s="1" t="s">
        <v>46</v>
      </c>
      <c r="C34" s="9">
        <v>2</v>
      </c>
      <c r="D34" s="38"/>
    </row>
    <row r="36" spans="2:4" ht="30" customHeight="1">
      <c r="B36" s="28" t="s">
        <v>62</v>
      </c>
      <c r="C36" s="31">
        <f>C37+C40</f>
        <v>50</v>
      </c>
      <c r="D36" s="32">
        <f>(D37*C37+D40*C40)/C36+D6+D7</f>
        <v>0</v>
      </c>
    </row>
    <row r="37" spans="2:4" ht="15" customHeight="1">
      <c r="B37" s="33" t="s">
        <v>21</v>
      </c>
      <c r="C37" s="34">
        <f>SUM(C38:C39)</f>
        <v>20</v>
      </c>
      <c r="D37" s="35">
        <f>(D38*C38+D39*C39)/C37</f>
        <v>0</v>
      </c>
    </row>
    <row r="38" spans="2:4" ht="15" customHeight="1">
      <c r="B38" s="1" t="s">
        <v>20</v>
      </c>
      <c r="C38" s="3">
        <v>18</v>
      </c>
      <c r="D38" s="38"/>
    </row>
    <row r="39" spans="2:4" ht="15" customHeight="1">
      <c r="B39" s="1" t="s">
        <v>17</v>
      </c>
      <c r="C39" s="3">
        <v>2</v>
      </c>
      <c r="D39" s="38"/>
    </row>
    <row r="40" spans="2:4" ht="15" customHeight="1">
      <c r="B40" s="36" t="s">
        <v>8</v>
      </c>
      <c r="C40" s="34">
        <f>SUM(C41:C46)</f>
        <v>30</v>
      </c>
      <c r="D40" s="35">
        <f>(D41*C41+D42*C42+D43*C43+D44*C44+D45*C45+D46*C46)/C40</f>
        <v>0</v>
      </c>
    </row>
    <row r="41" spans="2:4" ht="15" customHeight="1">
      <c r="B41" s="1" t="s">
        <v>63</v>
      </c>
      <c r="C41" s="4">
        <v>10</v>
      </c>
      <c r="D41" s="38"/>
    </row>
    <row r="42" spans="2:4" ht="15" customHeight="1">
      <c r="B42" s="1" t="s">
        <v>64</v>
      </c>
      <c r="C42" s="4">
        <v>5</v>
      </c>
      <c r="D42" s="38"/>
    </row>
    <row r="43" spans="2:4" ht="15" customHeight="1">
      <c r="B43" s="5" t="s">
        <v>65</v>
      </c>
      <c r="C43" s="4">
        <v>10</v>
      </c>
      <c r="D43" s="38"/>
    </row>
    <row r="44" spans="2:4" ht="15" customHeight="1">
      <c r="B44" s="1" t="s">
        <v>44</v>
      </c>
      <c r="C44" s="4">
        <v>2</v>
      </c>
      <c r="D44" s="38"/>
    </row>
    <row r="45" spans="2:4" ht="15" customHeight="1">
      <c r="B45" s="1" t="s">
        <v>45</v>
      </c>
      <c r="C45" s="4">
        <v>2</v>
      </c>
      <c r="D45" s="38"/>
    </row>
    <row r="46" spans="2:4" ht="15" customHeight="1">
      <c r="B46" s="1" t="s">
        <v>46</v>
      </c>
      <c r="C46" s="4">
        <v>1</v>
      </c>
      <c r="D46" s="38"/>
    </row>
    <row r="47" spans="2:4" ht="15" customHeight="1">
      <c r="D47" s="8"/>
    </row>
    <row r="48" spans="2:4" ht="30" customHeight="1">
      <c r="B48" s="45" t="s">
        <v>61</v>
      </c>
      <c r="C48" s="39">
        <f>C49+C53</f>
        <v>50</v>
      </c>
      <c r="D48" s="40">
        <f>(D49*C49+D53*C53)/C48+D6+D7</f>
        <v>0</v>
      </c>
    </row>
    <row r="49" spans="2:4" ht="15" customHeight="1">
      <c r="B49" s="41" t="s">
        <v>89</v>
      </c>
      <c r="C49" s="42">
        <f>SUM(C50:C52)</f>
        <v>20</v>
      </c>
      <c r="D49" s="43">
        <f>(D50*C50+D51*C51+D52*C52)/C49</f>
        <v>0</v>
      </c>
    </row>
    <row r="50" spans="2:4" ht="30" customHeight="1">
      <c r="B50" s="5" t="s">
        <v>22</v>
      </c>
      <c r="C50" s="3">
        <v>9</v>
      </c>
      <c r="D50" s="38"/>
    </row>
    <row r="51" spans="2:4" ht="15" customHeight="1">
      <c r="B51" s="1" t="s">
        <v>23</v>
      </c>
      <c r="C51" s="3">
        <v>9</v>
      </c>
      <c r="D51" s="38"/>
    </row>
    <row r="52" spans="2:4" ht="15" customHeight="1">
      <c r="B52" s="1" t="s">
        <v>17</v>
      </c>
      <c r="C52" s="3">
        <v>2</v>
      </c>
      <c r="D52" s="38"/>
    </row>
    <row r="53" spans="2:4" ht="15" customHeight="1">
      <c r="B53" s="44" t="s">
        <v>8</v>
      </c>
      <c r="C53" s="42">
        <f>SUM(C54:C59)</f>
        <v>30</v>
      </c>
      <c r="D53" s="43">
        <f>(D54*C54+D55*C55+D56*C56+D57*C57+D58*C58+D59*C59)/C53</f>
        <v>0</v>
      </c>
    </row>
    <row r="54" spans="2:4" ht="15" customHeight="1">
      <c r="B54" s="1" t="s">
        <v>66</v>
      </c>
      <c r="C54" s="4">
        <v>11</v>
      </c>
      <c r="D54" s="38"/>
    </row>
    <row r="55" spans="2:4" ht="15" customHeight="1">
      <c r="B55" s="1" t="s">
        <v>67</v>
      </c>
      <c r="C55" s="4">
        <v>11</v>
      </c>
      <c r="D55" s="38"/>
    </row>
    <row r="56" spans="2:4" ht="15" customHeight="1">
      <c r="B56" s="1" t="s">
        <v>68</v>
      </c>
      <c r="C56" s="4">
        <v>3</v>
      </c>
      <c r="D56" s="38"/>
    </row>
    <row r="57" spans="2:4" ht="15" customHeight="1">
      <c r="B57" s="1" t="s">
        <v>44</v>
      </c>
      <c r="C57" s="4">
        <v>2</v>
      </c>
      <c r="D57" s="38"/>
    </row>
    <row r="58" spans="2:4" ht="15" customHeight="1">
      <c r="B58" s="1" t="s">
        <v>45</v>
      </c>
      <c r="C58" s="4">
        <v>2</v>
      </c>
      <c r="D58" s="38"/>
    </row>
    <row r="59" spans="2:4" ht="15" customHeight="1">
      <c r="B59" s="1" t="s">
        <v>46</v>
      </c>
      <c r="C59" s="4">
        <v>1</v>
      </c>
      <c r="D59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3"/>
  <sheetViews>
    <sheetView zoomScale="125" zoomScaleNormal="125" workbookViewId="0">
      <selection activeCell="C6" sqref="C6:D7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10" customWidth="1"/>
    <col min="4" max="4" width="10.7109375" style="1" customWidth="1"/>
    <col min="5" max="16384" width="11.42578125" style="1"/>
  </cols>
  <sheetData>
    <row r="1" spans="2:8" ht="46.5" customHeight="1">
      <c r="B1" s="48" t="s">
        <v>112</v>
      </c>
      <c r="C1" s="49"/>
      <c r="D1" s="49"/>
    </row>
    <row r="3" spans="2:8" ht="15" customHeight="1">
      <c r="C3" s="2" t="s">
        <v>5</v>
      </c>
      <c r="D3" s="6" t="s">
        <v>26</v>
      </c>
    </row>
    <row r="4" spans="2:8" ht="15" customHeight="1">
      <c r="B4" s="16" t="s">
        <v>0</v>
      </c>
      <c r="C4" s="17">
        <f>C9+C25+C40+C52</f>
        <v>300</v>
      </c>
      <c r="D4" s="18">
        <f>(D9*C9+D25*C25+D40*C40+D52*C52)/C4</f>
        <v>0</v>
      </c>
    </row>
    <row r="5" spans="2:8" ht="15" customHeight="1">
      <c r="B5" s="2"/>
      <c r="C5" s="6"/>
      <c r="D5" s="7"/>
    </row>
    <row r="6" spans="2:8" ht="15" customHeight="1">
      <c r="B6" s="46" t="s">
        <v>2</v>
      </c>
      <c r="C6" s="37">
        <v>10</v>
      </c>
      <c r="D6" s="47">
        <f>(C6-10)*0.03</f>
        <v>0</v>
      </c>
    </row>
    <row r="7" spans="2:8" ht="15" customHeight="1">
      <c r="B7" s="46" t="s">
        <v>3</v>
      </c>
      <c r="C7" s="37">
        <v>10</v>
      </c>
      <c r="D7" s="47">
        <f>(C7-10)*0.03</f>
        <v>0</v>
      </c>
    </row>
    <row r="8" spans="2:8" ht="15" customHeight="1">
      <c r="B8" s="2"/>
      <c r="C8" s="6"/>
      <c r="D8" s="7"/>
    </row>
    <row r="9" spans="2:8" ht="15" customHeight="1">
      <c r="B9" s="11" t="s">
        <v>27</v>
      </c>
      <c r="C9" s="19">
        <f>C10+C13</f>
        <v>110</v>
      </c>
      <c r="D9" s="20">
        <f>(D10*C10+D13*C13)/C9+D6+D7</f>
        <v>0</v>
      </c>
      <c r="H9" s="1" t="s">
        <v>25</v>
      </c>
    </row>
    <row r="10" spans="2:8" ht="15" customHeight="1">
      <c r="B10" s="12" t="s">
        <v>4</v>
      </c>
      <c r="C10" s="14">
        <f>SUM(C11:C12)</f>
        <v>45</v>
      </c>
      <c r="D10" s="15">
        <f>(D11*C11+D12*C12)/C10</f>
        <v>0</v>
      </c>
    </row>
    <row r="11" spans="2:8" ht="15" customHeight="1">
      <c r="B11" s="1" t="s">
        <v>6</v>
      </c>
      <c r="C11" s="10">
        <v>45</v>
      </c>
      <c r="D11" s="38"/>
    </row>
    <row r="12" spans="2:8" ht="15" customHeight="1">
      <c r="B12" s="1" t="s">
        <v>7</v>
      </c>
      <c r="C12" s="10">
        <v>0</v>
      </c>
      <c r="D12" s="38"/>
    </row>
    <row r="13" spans="2:8" ht="15" customHeight="1">
      <c r="B13" s="13" t="s">
        <v>8</v>
      </c>
      <c r="C13" s="14">
        <f>SUM(C14:C23)</f>
        <v>65</v>
      </c>
      <c r="D13" s="15">
        <f>(D14*C14+D15*C15+D16*C16+D17*C17+D19*C19+D21*C21+D22*C22+D23*C23+C18*D18+C20*D20)/C13</f>
        <v>0</v>
      </c>
    </row>
    <row r="14" spans="2:8" ht="15" customHeight="1">
      <c r="B14" s="1" t="s">
        <v>28</v>
      </c>
      <c r="C14" s="10">
        <v>15</v>
      </c>
      <c r="D14" s="38"/>
    </row>
    <row r="15" spans="2:8" ht="15" customHeight="1">
      <c r="B15" s="1" t="s">
        <v>29</v>
      </c>
      <c r="C15" s="10">
        <v>10</v>
      </c>
      <c r="D15" s="38"/>
    </row>
    <row r="16" spans="2:8" ht="15" customHeight="1">
      <c r="B16" s="1" t="s">
        <v>30</v>
      </c>
      <c r="C16" s="10">
        <v>8</v>
      </c>
      <c r="D16" s="38"/>
    </row>
    <row r="17" spans="2:4" ht="15" customHeight="1">
      <c r="B17" s="1" t="s">
        <v>31</v>
      </c>
      <c r="C17" s="10">
        <v>8</v>
      </c>
      <c r="D17" s="38"/>
    </row>
    <row r="18" spans="2:4" ht="15" customHeight="1">
      <c r="B18" s="1" t="s">
        <v>32</v>
      </c>
      <c r="C18" s="10">
        <v>5</v>
      </c>
      <c r="D18" s="38"/>
    </row>
    <row r="19" spans="2:4" ht="15" customHeight="1">
      <c r="B19" s="1" t="s">
        <v>33</v>
      </c>
      <c r="C19" s="10">
        <v>4</v>
      </c>
      <c r="D19" s="38"/>
    </row>
    <row r="20" spans="2:4" ht="15" customHeight="1">
      <c r="B20" s="1" t="s">
        <v>34</v>
      </c>
      <c r="C20" s="10">
        <v>2</v>
      </c>
      <c r="D20" s="38"/>
    </row>
    <row r="21" spans="2:4" ht="15" customHeight="1">
      <c r="B21" s="1" t="s">
        <v>53</v>
      </c>
      <c r="C21" s="10">
        <v>5</v>
      </c>
      <c r="D21" s="38"/>
    </row>
    <row r="22" spans="2:4" ht="15" customHeight="1">
      <c r="B22" s="1" t="s">
        <v>54</v>
      </c>
      <c r="C22" s="10">
        <v>5</v>
      </c>
      <c r="D22" s="38"/>
    </row>
    <row r="23" spans="2:4" ht="15" customHeight="1">
      <c r="B23" s="1" t="s">
        <v>55</v>
      </c>
      <c r="C23" s="10">
        <v>3</v>
      </c>
      <c r="D23" s="38"/>
    </row>
    <row r="24" spans="2:4" ht="15" customHeight="1">
      <c r="D24" s="8"/>
    </row>
    <row r="25" spans="2:4" ht="15" customHeight="1">
      <c r="B25" s="21" t="s">
        <v>35</v>
      </c>
      <c r="C25" s="22">
        <f>C26+C29</f>
        <v>110</v>
      </c>
      <c r="D25" s="23">
        <f>(D26*C26+D29*C29)/C25+D6+D7</f>
        <v>0</v>
      </c>
    </row>
    <row r="26" spans="2:4" ht="30" customHeight="1">
      <c r="B26" s="24" t="s">
        <v>9</v>
      </c>
      <c r="C26" s="25">
        <f>SUM(C27:C28)</f>
        <v>45</v>
      </c>
      <c r="D26" s="26">
        <f>(D27*C27+D28*C28)/C26</f>
        <v>0</v>
      </c>
    </row>
    <row r="27" spans="2:4" ht="15" customHeight="1">
      <c r="B27" s="1" t="s">
        <v>10</v>
      </c>
      <c r="C27" s="10">
        <v>45</v>
      </c>
      <c r="D27" s="38"/>
    </row>
    <row r="28" spans="2:4" ht="15" customHeight="1">
      <c r="B28" s="1" t="s">
        <v>7</v>
      </c>
      <c r="C28" s="10">
        <v>0</v>
      </c>
      <c r="D28" s="38"/>
    </row>
    <row r="29" spans="2:4" ht="15" customHeight="1">
      <c r="B29" s="27" t="s">
        <v>8</v>
      </c>
      <c r="C29" s="25">
        <f>SUM(C30:C38)</f>
        <v>65</v>
      </c>
      <c r="D29" s="26">
        <f>(D30*C30+D31*C31+D32*C32+D33*C33+D35*C35+D36*C36+D37*C37+D38*C38+C34*D34)/C29</f>
        <v>0</v>
      </c>
    </row>
    <row r="30" spans="2:4" ht="15" customHeight="1">
      <c r="B30" s="1" t="s">
        <v>36</v>
      </c>
      <c r="C30" s="10">
        <v>14</v>
      </c>
      <c r="D30" s="38"/>
    </row>
    <row r="31" spans="2:4" ht="15" customHeight="1">
      <c r="B31" s="1" t="s">
        <v>37</v>
      </c>
      <c r="C31" s="10">
        <v>14</v>
      </c>
      <c r="D31" s="38"/>
    </row>
    <row r="32" spans="2:4" ht="15" customHeight="1">
      <c r="B32" s="1" t="s">
        <v>38</v>
      </c>
      <c r="C32" s="10">
        <v>13</v>
      </c>
      <c r="D32" s="38"/>
    </row>
    <row r="33" spans="2:4" ht="15" customHeight="1">
      <c r="B33" s="1" t="s">
        <v>32</v>
      </c>
      <c r="C33" s="10">
        <v>5</v>
      </c>
      <c r="D33" s="38"/>
    </row>
    <row r="34" spans="2:4" ht="15" customHeight="1">
      <c r="B34" s="1" t="s">
        <v>33</v>
      </c>
      <c r="C34" s="10">
        <v>4</v>
      </c>
      <c r="D34" s="38"/>
    </row>
    <row r="35" spans="2:4" ht="15" customHeight="1">
      <c r="B35" s="1" t="s">
        <v>34</v>
      </c>
      <c r="C35" s="10">
        <v>2</v>
      </c>
      <c r="D35" s="38"/>
    </row>
    <row r="36" spans="2:4" ht="15" customHeight="1">
      <c r="B36" s="1" t="s">
        <v>53</v>
      </c>
      <c r="C36" s="10">
        <v>5</v>
      </c>
      <c r="D36" s="38"/>
    </row>
    <row r="37" spans="2:4" ht="15" customHeight="1">
      <c r="B37" s="1" t="s">
        <v>54</v>
      </c>
      <c r="C37" s="10">
        <v>5</v>
      </c>
      <c r="D37" s="38"/>
    </row>
    <row r="38" spans="2:4" ht="15" customHeight="1">
      <c r="B38" s="1" t="s">
        <v>55</v>
      </c>
      <c r="C38" s="10">
        <v>3</v>
      </c>
      <c r="D38" s="38"/>
    </row>
    <row r="40" spans="2:4" s="5" customFormat="1" ht="15" customHeight="1">
      <c r="B40" s="28" t="s">
        <v>70</v>
      </c>
      <c r="C40" s="29">
        <f>C41+C44</f>
        <v>40</v>
      </c>
      <c r="D40" s="30">
        <f>(D41*C41+D44*C44)/C40+D6+D7</f>
        <v>0</v>
      </c>
    </row>
    <row r="41" spans="2:4" ht="15" customHeight="1">
      <c r="B41" s="33" t="s">
        <v>72</v>
      </c>
      <c r="C41" s="34">
        <f>SUM(C42:C43)</f>
        <v>16</v>
      </c>
      <c r="D41" s="35">
        <f>(D42*C42+D43*C43)/C41</f>
        <v>0</v>
      </c>
    </row>
    <row r="42" spans="2:4" ht="15" customHeight="1">
      <c r="B42" s="1" t="s">
        <v>11</v>
      </c>
      <c r="C42" s="10">
        <v>16</v>
      </c>
      <c r="D42" s="38"/>
    </row>
    <row r="43" spans="2:4" ht="15" customHeight="1">
      <c r="B43" s="1" t="s">
        <v>7</v>
      </c>
      <c r="C43" s="10">
        <v>0</v>
      </c>
      <c r="D43" s="38"/>
    </row>
    <row r="44" spans="2:4" ht="15" customHeight="1">
      <c r="B44" s="36" t="s">
        <v>8</v>
      </c>
      <c r="C44" s="34">
        <f>SUM(C45:C50)</f>
        <v>24</v>
      </c>
      <c r="D44" s="35">
        <f>(D45*C45+D46*C46+D48*C48+D49*C49+D50*C50+C47*D47)/C44</f>
        <v>0</v>
      </c>
    </row>
    <row r="45" spans="2:4" ht="15" customHeight="1">
      <c r="B45" s="1" t="s">
        <v>74</v>
      </c>
      <c r="C45" s="4">
        <v>5</v>
      </c>
      <c r="D45" s="38"/>
    </row>
    <row r="46" spans="2:4" ht="15" customHeight="1">
      <c r="B46" s="1" t="s">
        <v>75</v>
      </c>
      <c r="C46" s="4">
        <v>7</v>
      </c>
      <c r="D46" s="38"/>
    </row>
    <row r="47" spans="2:4" ht="15" customHeight="1">
      <c r="B47" s="1" t="s">
        <v>76</v>
      </c>
      <c r="C47" s="4">
        <v>7</v>
      </c>
      <c r="D47" s="38"/>
    </row>
    <row r="48" spans="2:4" ht="15" customHeight="1">
      <c r="B48" s="1" t="s">
        <v>53</v>
      </c>
      <c r="C48" s="4">
        <v>2</v>
      </c>
      <c r="D48" s="38"/>
    </row>
    <row r="49" spans="2:4" ht="15" customHeight="1">
      <c r="B49" s="1" t="s">
        <v>54</v>
      </c>
      <c r="C49" s="4">
        <v>2</v>
      </c>
      <c r="D49" s="38"/>
    </row>
    <row r="50" spans="2:4" ht="15" customHeight="1">
      <c r="B50" s="1" t="s">
        <v>55</v>
      </c>
      <c r="C50" s="4">
        <v>1</v>
      </c>
      <c r="D50" s="38"/>
    </row>
    <row r="51" spans="2:4" ht="15" customHeight="1">
      <c r="D51" s="8"/>
    </row>
    <row r="52" spans="2:4" ht="15" customHeight="1">
      <c r="B52" s="45" t="s">
        <v>71</v>
      </c>
      <c r="C52" s="39">
        <f>C53+C56</f>
        <v>40</v>
      </c>
      <c r="D52" s="40">
        <f>(D53*C53+D56*C56)/C52+D6+D7</f>
        <v>0</v>
      </c>
    </row>
    <row r="53" spans="2:4" ht="15" customHeight="1">
      <c r="B53" s="41" t="s">
        <v>73</v>
      </c>
      <c r="C53" s="42">
        <f>SUM(C54:C55)</f>
        <v>16</v>
      </c>
      <c r="D53" s="43">
        <f>(D54*C54+D55*C55)/C53</f>
        <v>0</v>
      </c>
    </row>
    <row r="54" spans="2:4" ht="15" customHeight="1">
      <c r="B54" s="1" t="s">
        <v>14</v>
      </c>
      <c r="C54" s="10">
        <v>16</v>
      </c>
      <c r="D54" s="38"/>
    </row>
    <row r="55" spans="2:4" ht="15" customHeight="1">
      <c r="B55" s="1" t="s">
        <v>7</v>
      </c>
      <c r="C55" s="10">
        <v>0</v>
      </c>
      <c r="D55" s="38"/>
    </row>
    <row r="56" spans="2:4" ht="15" customHeight="1">
      <c r="B56" s="44" t="s">
        <v>8</v>
      </c>
      <c r="C56" s="42">
        <f>SUM(C57:C63)</f>
        <v>24</v>
      </c>
      <c r="D56" s="43">
        <f>(D57*C57+D60*C60+D61*C61+D62*C62+D63*C63+C58*D58+C59*D59)/C56</f>
        <v>0</v>
      </c>
    </row>
    <row r="57" spans="2:4" ht="15" customHeight="1">
      <c r="B57" s="1" t="s">
        <v>77</v>
      </c>
      <c r="C57" s="4">
        <v>6</v>
      </c>
      <c r="D57" s="38"/>
    </row>
    <row r="58" spans="2:4" ht="15" customHeight="1">
      <c r="B58" s="1" t="s">
        <v>78</v>
      </c>
      <c r="C58" s="4">
        <v>5</v>
      </c>
      <c r="D58" s="38"/>
    </row>
    <row r="59" spans="2:4" ht="15" customHeight="1">
      <c r="B59" s="1" t="s">
        <v>79</v>
      </c>
      <c r="C59" s="4">
        <v>2</v>
      </c>
      <c r="D59" s="38"/>
    </row>
    <row r="60" spans="2:4" ht="15" customHeight="1">
      <c r="B60" s="1" t="s">
        <v>80</v>
      </c>
      <c r="C60" s="4">
        <v>6</v>
      </c>
      <c r="D60" s="38"/>
    </row>
    <row r="61" spans="2:4" ht="15" customHeight="1">
      <c r="B61" s="1" t="s">
        <v>53</v>
      </c>
      <c r="C61" s="4">
        <v>2</v>
      </c>
      <c r="D61" s="38"/>
    </row>
    <row r="62" spans="2:4" ht="15" customHeight="1">
      <c r="B62" s="1" t="s">
        <v>54</v>
      </c>
      <c r="C62" s="4">
        <v>2</v>
      </c>
      <c r="D62" s="38"/>
    </row>
    <row r="63" spans="2:4" ht="15" customHeight="1">
      <c r="B63" s="1" t="s">
        <v>55</v>
      </c>
      <c r="C63" s="4">
        <v>1</v>
      </c>
      <c r="D63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0"/>
  <sheetViews>
    <sheetView zoomScale="125" zoomScaleNormal="125" workbookViewId="0">
      <selection activeCell="C6" sqref="C6:D7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10" customWidth="1"/>
    <col min="4" max="4" width="10.7109375" style="1" customWidth="1"/>
    <col min="5" max="16384" width="11.42578125" style="1"/>
  </cols>
  <sheetData>
    <row r="1" spans="2:4" ht="46.5" customHeight="1">
      <c r="B1" s="48" t="s">
        <v>113</v>
      </c>
      <c r="C1" s="49"/>
      <c r="D1" s="49"/>
    </row>
    <row r="3" spans="2:4" ht="15" customHeight="1">
      <c r="C3" s="2" t="s">
        <v>5</v>
      </c>
      <c r="D3" s="6" t="s">
        <v>26</v>
      </c>
    </row>
    <row r="4" spans="2:4" ht="15" customHeight="1">
      <c r="B4" s="16" t="s">
        <v>1</v>
      </c>
      <c r="C4" s="17">
        <f>C9+C22+C36+C48</f>
        <v>300</v>
      </c>
      <c r="D4" s="18">
        <f>(D9*C9+D22*C22+D36*C36+D48*C48)/C4</f>
        <v>0</v>
      </c>
    </row>
    <row r="5" spans="2:4" ht="15" customHeight="1">
      <c r="B5" s="2"/>
      <c r="C5" s="6"/>
      <c r="D5" s="7"/>
    </row>
    <row r="6" spans="2:4" ht="15" customHeight="1">
      <c r="B6" s="46" t="s">
        <v>2</v>
      </c>
      <c r="C6" s="37">
        <v>10</v>
      </c>
      <c r="D6" s="47">
        <f>(C6-10)*0.03</f>
        <v>0</v>
      </c>
    </row>
    <row r="7" spans="2:4" ht="15" customHeight="1">
      <c r="B7" s="46" t="s">
        <v>3</v>
      </c>
      <c r="C7" s="37">
        <v>10</v>
      </c>
      <c r="D7" s="47">
        <f>(C7-10)*0.03</f>
        <v>0</v>
      </c>
    </row>
    <row r="8" spans="2:4" ht="15" customHeight="1">
      <c r="B8" s="2"/>
      <c r="C8" s="6"/>
      <c r="D8" s="7"/>
    </row>
    <row r="9" spans="2:4" ht="15" customHeight="1">
      <c r="B9" s="11" t="s">
        <v>39</v>
      </c>
      <c r="C9" s="19">
        <f>C10+C13</f>
        <v>100</v>
      </c>
      <c r="D9" s="20">
        <f>(D10*C10+D13*C13)/C9+D6+D7</f>
        <v>0</v>
      </c>
    </row>
    <row r="10" spans="2:4" ht="15" customHeight="1">
      <c r="B10" s="12" t="s">
        <v>15</v>
      </c>
      <c r="C10" s="14">
        <f>SUM(C11:C12)</f>
        <v>40</v>
      </c>
      <c r="D10" s="15">
        <f>(D11*C11+D12*C12)/C10</f>
        <v>0</v>
      </c>
    </row>
    <row r="11" spans="2:4" ht="15" customHeight="1">
      <c r="B11" s="1" t="s">
        <v>16</v>
      </c>
      <c r="C11" s="10">
        <v>36</v>
      </c>
      <c r="D11" s="38"/>
    </row>
    <row r="12" spans="2:4" ht="15" customHeight="1">
      <c r="B12" s="1" t="s">
        <v>17</v>
      </c>
      <c r="C12" s="10">
        <v>4</v>
      </c>
      <c r="D12" s="38"/>
    </row>
    <row r="13" spans="2:4" ht="15" customHeight="1">
      <c r="B13" s="13" t="s">
        <v>8</v>
      </c>
      <c r="C13" s="14">
        <f>SUM(C14:C20)</f>
        <v>60</v>
      </c>
      <c r="D13" s="15">
        <f>(D14*C14+D15*C15+D16*C16+D18*C18+D19*C19+D20*C20+C17*D17)/C13</f>
        <v>0</v>
      </c>
    </row>
    <row r="14" spans="2:4" ht="15" customHeight="1">
      <c r="B14" s="1" t="s">
        <v>40</v>
      </c>
      <c r="C14" s="10">
        <v>17</v>
      </c>
      <c r="D14" s="38"/>
    </row>
    <row r="15" spans="2:4" ht="15" customHeight="1">
      <c r="B15" s="1" t="s">
        <v>41</v>
      </c>
      <c r="C15" s="10">
        <v>13</v>
      </c>
      <c r="D15" s="38"/>
    </row>
    <row r="16" spans="2:4" ht="15" customHeight="1">
      <c r="B16" s="1" t="s">
        <v>42</v>
      </c>
      <c r="C16" s="10">
        <v>15</v>
      </c>
      <c r="D16" s="38"/>
    </row>
    <row r="17" spans="2:4" ht="15" customHeight="1">
      <c r="B17" s="1" t="s">
        <v>43</v>
      </c>
      <c r="C17" s="10">
        <v>3</v>
      </c>
      <c r="D17" s="38"/>
    </row>
    <row r="18" spans="2:4" ht="15" customHeight="1">
      <c r="B18" s="1" t="s">
        <v>44</v>
      </c>
      <c r="C18" s="10">
        <v>5</v>
      </c>
      <c r="D18" s="38"/>
    </row>
    <row r="19" spans="2:4" ht="15" customHeight="1">
      <c r="B19" s="1" t="s">
        <v>45</v>
      </c>
      <c r="C19" s="10">
        <v>5</v>
      </c>
      <c r="D19" s="38"/>
    </row>
    <row r="20" spans="2:4" ht="15" customHeight="1">
      <c r="B20" s="1" t="s">
        <v>46</v>
      </c>
      <c r="C20" s="10">
        <v>2</v>
      </c>
      <c r="D20" s="38"/>
    </row>
    <row r="21" spans="2:4" ht="15" customHeight="1">
      <c r="D21" s="8"/>
    </row>
    <row r="22" spans="2:4" ht="15" customHeight="1">
      <c r="B22" s="21" t="s">
        <v>85</v>
      </c>
      <c r="C22" s="22">
        <f>C23+C26</f>
        <v>100</v>
      </c>
      <c r="D22" s="23">
        <f>(D23*C23+D26*C26)/C22+D6+D7</f>
        <v>0</v>
      </c>
    </row>
    <row r="23" spans="2:4" ht="15" customHeight="1">
      <c r="B23" s="24" t="s">
        <v>18</v>
      </c>
      <c r="C23" s="25">
        <f>SUM(C24:C25)</f>
        <v>40</v>
      </c>
      <c r="D23" s="26">
        <f>(D24*C24+D25*C25)/C23</f>
        <v>0</v>
      </c>
    </row>
    <row r="24" spans="2:4" ht="15" customHeight="1">
      <c r="B24" s="1" t="s">
        <v>19</v>
      </c>
      <c r="C24" s="10">
        <v>36</v>
      </c>
      <c r="D24" s="38"/>
    </row>
    <row r="25" spans="2:4" ht="15" customHeight="1">
      <c r="B25" s="1" t="s">
        <v>17</v>
      </c>
      <c r="C25" s="10">
        <v>4</v>
      </c>
      <c r="D25" s="38"/>
    </row>
    <row r="26" spans="2:4" ht="15" customHeight="1">
      <c r="B26" s="27" t="s">
        <v>8</v>
      </c>
      <c r="C26" s="25">
        <f>SUM(C27:C34)</f>
        <v>60</v>
      </c>
      <c r="D26" s="26">
        <f>(D27*C27+D28*C28+D29*C29+D30*C30+D31*C31+D32*C32+D33*C33+D34*C34)/C26</f>
        <v>0</v>
      </c>
    </row>
    <row r="27" spans="2:4" ht="15" customHeight="1">
      <c r="B27" s="1" t="s">
        <v>47</v>
      </c>
      <c r="C27" s="10">
        <v>10</v>
      </c>
      <c r="D27" s="38"/>
    </row>
    <row r="28" spans="2:4" ht="15" customHeight="1">
      <c r="B28" s="1" t="s">
        <v>48</v>
      </c>
      <c r="C28" s="10">
        <v>16</v>
      </c>
      <c r="D28" s="38"/>
    </row>
    <row r="29" spans="2:4" ht="15" customHeight="1">
      <c r="B29" s="1" t="s">
        <v>49</v>
      </c>
      <c r="C29" s="10">
        <v>11</v>
      </c>
      <c r="D29" s="38"/>
    </row>
    <row r="30" spans="2:4" ht="15" customHeight="1">
      <c r="B30" s="1" t="s">
        <v>50</v>
      </c>
      <c r="C30" s="10">
        <v>8</v>
      </c>
      <c r="D30" s="38"/>
    </row>
    <row r="31" spans="2:4" ht="15" customHeight="1">
      <c r="B31" s="1" t="s">
        <v>43</v>
      </c>
      <c r="C31" s="10">
        <v>3</v>
      </c>
      <c r="D31" s="38"/>
    </row>
    <row r="32" spans="2:4" ht="15" customHeight="1">
      <c r="B32" s="1" t="s">
        <v>44</v>
      </c>
      <c r="C32" s="10">
        <v>5</v>
      </c>
      <c r="D32" s="38"/>
    </row>
    <row r="33" spans="2:4" ht="15" customHeight="1">
      <c r="B33" s="1" t="s">
        <v>45</v>
      </c>
      <c r="C33" s="10">
        <v>5</v>
      </c>
      <c r="D33" s="38"/>
    </row>
    <row r="34" spans="2:4" ht="15" customHeight="1">
      <c r="B34" s="1" t="s">
        <v>46</v>
      </c>
      <c r="C34" s="10">
        <v>2</v>
      </c>
      <c r="D34" s="38"/>
    </row>
    <row r="36" spans="2:4" ht="15" customHeight="1">
      <c r="B36" s="28" t="s">
        <v>81</v>
      </c>
      <c r="C36" s="31">
        <f>C37+C40</f>
        <v>50</v>
      </c>
      <c r="D36" s="32">
        <f>(D37*C37+D40*C40)/C36+D6+D7</f>
        <v>0</v>
      </c>
    </row>
    <row r="37" spans="2:4" ht="15" customHeight="1">
      <c r="B37" s="33" t="s">
        <v>82</v>
      </c>
      <c r="C37" s="34">
        <f>SUM(C38:C39)</f>
        <v>20</v>
      </c>
      <c r="D37" s="35">
        <f>(D38*C38+D39*C39)/C37</f>
        <v>0</v>
      </c>
    </row>
    <row r="38" spans="2:4" ht="15" customHeight="1">
      <c r="B38" s="1" t="s">
        <v>20</v>
      </c>
      <c r="C38" s="10">
        <v>18</v>
      </c>
      <c r="D38" s="38"/>
    </row>
    <row r="39" spans="2:4" ht="15" customHeight="1">
      <c r="B39" s="1" t="s">
        <v>17</v>
      </c>
      <c r="C39" s="10">
        <v>2</v>
      </c>
      <c r="D39" s="38"/>
    </row>
    <row r="40" spans="2:4" ht="15" customHeight="1">
      <c r="B40" s="36" t="s">
        <v>8</v>
      </c>
      <c r="C40" s="34">
        <f>SUM(C41:C46)</f>
        <v>30</v>
      </c>
      <c r="D40" s="35">
        <f>(D41*C41+D42*C42+D43*C43+D44*C44+D45*C45+D46*C46)/C40</f>
        <v>0</v>
      </c>
    </row>
    <row r="41" spans="2:4" ht="15" customHeight="1">
      <c r="B41" s="1" t="s">
        <v>86</v>
      </c>
      <c r="C41" s="4">
        <v>3</v>
      </c>
      <c r="D41" s="38"/>
    </row>
    <row r="42" spans="2:4" ht="15" customHeight="1">
      <c r="B42" s="1" t="s">
        <v>87</v>
      </c>
      <c r="C42" s="4">
        <v>14</v>
      </c>
      <c r="D42" s="38"/>
    </row>
    <row r="43" spans="2:4" ht="15" customHeight="1">
      <c r="B43" s="5" t="s">
        <v>88</v>
      </c>
      <c r="C43" s="4">
        <v>8</v>
      </c>
      <c r="D43" s="38"/>
    </row>
    <row r="44" spans="2:4" ht="15" customHeight="1">
      <c r="B44" s="1" t="s">
        <v>44</v>
      </c>
      <c r="C44" s="4">
        <v>2</v>
      </c>
      <c r="D44" s="38"/>
    </row>
    <row r="45" spans="2:4" ht="15" customHeight="1">
      <c r="B45" s="1" t="s">
        <v>45</v>
      </c>
      <c r="C45" s="4">
        <v>2</v>
      </c>
      <c r="D45" s="38"/>
    </row>
    <row r="46" spans="2:4" ht="15" customHeight="1">
      <c r="B46" s="1" t="s">
        <v>46</v>
      </c>
      <c r="C46" s="4">
        <v>1</v>
      </c>
      <c r="D46" s="38"/>
    </row>
    <row r="47" spans="2:4" ht="15" customHeight="1">
      <c r="D47" s="8"/>
    </row>
    <row r="48" spans="2:4" ht="15" customHeight="1">
      <c r="B48" s="45" t="s">
        <v>83</v>
      </c>
      <c r="C48" s="39">
        <f>C49+C52</f>
        <v>50</v>
      </c>
      <c r="D48" s="40">
        <f>(D49*C49+D52*C52)/C48+D6+D7</f>
        <v>0</v>
      </c>
    </row>
    <row r="49" spans="2:4" ht="30" customHeight="1">
      <c r="B49" s="41" t="s">
        <v>84</v>
      </c>
      <c r="C49" s="42">
        <f>SUM(C50:C51)</f>
        <v>20</v>
      </c>
      <c r="D49" s="43">
        <f>(D50*C50+D51*C51)/C49</f>
        <v>0</v>
      </c>
    </row>
    <row r="50" spans="2:4" ht="15" customHeight="1">
      <c r="B50" s="5" t="s">
        <v>24</v>
      </c>
      <c r="C50" s="10">
        <v>18</v>
      </c>
      <c r="D50" s="38"/>
    </row>
    <row r="51" spans="2:4" ht="15" customHeight="1">
      <c r="B51" s="1" t="s">
        <v>17</v>
      </c>
      <c r="C51" s="10">
        <v>2</v>
      </c>
      <c r="D51" s="38"/>
    </row>
    <row r="52" spans="2:4" ht="15" customHeight="1">
      <c r="B52" s="44" t="s">
        <v>8</v>
      </c>
      <c r="C52" s="42">
        <f>SUM(C53:C60)</f>
        <v>30</v>
      </c>
      <c r="D52" s="43">
        <f>(D53*C53+D54*C54+D57*C57+D58*C58+D59*C59+D60*C60)/C52</f>
        <v>0</v>
      </c>
    </row>
    <row r="53" spans="2:4" ht="15" customHeight="1">
      <c r="B53" s="1" t="s">
        <v>90</v>
      </c>
      <c r="C53" s="4">
        <v>5</v>
      </c>
      <c r="D53" s="38"/>
    </row>
    <row r="54" spans="2:4" ht="15" customHeight="1">
      <c r="B54" s="1" t="s">
        <v>94</v>
      </c>
      <c r="C54" s="4">
        <v>4</v>
      </c>
      <c r="D54" s="38"/>
    </row>
    <row r="55" spans="2:4" ht="15" customHeight="1">
      <c r="B55" s="1" t="s">
        <v>91</v>
      </c>
      <c r="C55" s="4">
        <v>2</v>
      </c>
      <c r="D55" s="38"/>
    </row>
    <row r="56" spans="2:4" ht="15" customHeight="1">
      <c r="B56" s="1" t="s">
        <v>92</v>
      </c>
      <c r="C56" s="4">
        <v>9</v>
      </c>
      <c r="D56" s="38"/>
    </row>
    <row r="57" spans="2:4" ht="15" customHeight="1">
      <c r="B57" s="1" t="s">
        <v>93</v>
      </c>
      <c r="C57" s="4">
        <v>5</v>
      </c>
      <c r="D57" s="38"/>
    </row>
    <row r="58" spans="2:4" ht="15" customHeight="1">
      <c r="B58" s="1" t="s">
        <v>44</v>
      </c>
      <c r="C58" s="4">
        <v>2</v>
      </c>
      <c r="D58" s="38"/>
    </row>
    <row r="59" spans="2:4" ht="15" customHeight="1">
      <c r="B59" s="1" t="s">
        <v>45</v>
      </c>
      <c r="C59" s="4">
        <v>2</v>
      </c>
      <c r="D59" s="38"/>
    </row>
    <row r="60" spans="2:4" ht="15" customHeight="1">
      <c r="B60" s="1" t="s">
        <v>46</v>
      </c>
      <c r="C60" s="4">
        <v>1</v>
      </c>
      <c r="D60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zoomScale="125" zoomScaleNormal="125" workbookViewId="0">
      <selection activeCell="C6" sqref="C6:D7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10" customWidth="1"/>
    <col min="4" max="4" width="10.7109375" style="1" customWidth="1"/>
    <col min="5" max="16384" width="11.42578125" style="1"/>
  </cols>
  <sheetData>
    <row r="1" spans="2:8" ht="46.5" customHeight="1">
      <c r="B1" s="48" t="s">
        <v>114</v>
      </c>
      <c r="C1" s="49"/>
      <c r="D1" s="49"/>
    </row>
    <row r="3" spans="2:8" ht="15" customHeight="1">
      <c r="C3" s="2" t="s">
        <v>5</v>
      </c>
      <c r="D3" s="6" t="s">
        <v>26</v>
      </c>
    </row>
    <row r="4" spans="2:8" ht="15" customHeight="1">
      <c r="B4" s="16" t="s">
        <v>0</v>
      </c>
      <c r="C4" s="17">
        <f>C9+C25+C40+C51</f>
        <v>300</v>
      </c>
      <c r="D4" s="18">
        <f>(D9*C9+D25*C25+D40*C40+D51*C51)/C4</f>
        <v>0</v>
      </c>
    </row>
    <row r="5" spans="2:8" ht="15" customHeight="1">
      <c r="B5" s="2"/>
      <c r="C5" s="6"/>
      <c r="D5" s="7"/>
    </row>
    <row r="6" spans="2:8" ht="15" customHeight="1">
      <c r="B6" s="46" t="s">
        <v>2</v>
      </c>
      <c r="C6" s="37">
        <v>10</v>
      </c>
      <c r="D6" s="47">
        <f>(C6-10)*0.03</f>
        <v>0</v>
      </c>
    </row>
    <row r="7" spans="2:8" ht="15" customHeight="1">
      <c r="B7" s="46" t="s">
        <v>3</v>
      </c>
      <c r="C7" s="37">
        <v>10</v>
      </c>
      <c r="D7" s="47">
        <f>(C7-10)*0.03</f>
        <v>0</v>
      </c>
    </row>
    <row r="8" spans="2:8" ht="15" customHeight="1">
      <c r="B8" s="2"/>
      <c r="C8" s="6"/>
      <c r="D8" s="7"/>
    </row>
    <row r="9" spans="2:8" ht="15" customHeight="1">
      <c r="B9" s="11" t="s">
        <v>27</v>
      </c>
      <c r="C9" s="19">
        <f>C10+C13</f>
        <v>110</v>
      </c>
      <c r="D9" s="20">
        <f>(D10*C10+D13*C13)/C9+D6+D7</f>
        <v>0</v>
      </c>
      <c r="H9" s="1" t="s">
        <v>25</v>
      </c>
    </row>
    <row r="10" spans="2:8" ht="15" customHeight="1">
      <c r="B10" s="12" t="s">
        <v>4</v>
      </c>
      <c r="C10" s="14">
        <f>SUM(C11:C12)</f>
        <v>45</v>
      </c>
      <c r="D10" s="15">
        <f>(D11*C11+D12*C12)/C10</f>
        <v>0</v>
      </c>
    </row>
    <row r="11" spans="2:8" ht="15" customHeight="1">
      <c r="B11" s="1" t="s">
        <v>6</v>
      </c>
      <c r="C11" s="10">
        <v>45</v>
      </c>
      <c r="D11" s="38"/>
    </row>
    <row r="12" spans="2:8" ht="15" customHeight="1">
      <c r="B12" s="1" t="s">
        <v>7</v>
      </c>
      <c r="C12" s="10">
        <v>0</v>
      </c>
      <c r="D12" s="38"/>
    </row>
    <row r="13" spans="2:8" ht="15" customHeight="1">
      <c r="B13" s="13" t="s">
        <v>8</v>
      </c>
      <c r="C13" s="14">
        <f>SUM(C14:C23)</f>
        <v>65</v>
      </c>
      <c r="D13" s="15">
        <f>(D14*C14+D15*C15+D16*C16+D17*C17+D19*C19+D21*C21+D22*C22+D23*C23+C18*D18+C20*D20)/C13</f>
        <v>0</v>
      </c>
    </row>
    <row r="14" spans="2:8" ht="15" customHeight="1">
      <c r="B14" s="1" t="s">
        <v>28</v>
      </c>
      <c r="C14" s="10">
        <v>15</v>
      </c>
      <c r="D14" s="38"/>
    </row>
    <row r="15" spans="2:8" ht="15" customHeight="1">
      <c r="B15" s="1" t="s">
        <v>29</v>
      </c>
      <c r="C15" s="10">
        <v>10</v>
      </c>
      <c r="D15" s="38"/>
    </row>
    <row r="16" spans="2:8" ht="15" customHeight="1">
      <c r="B16" s="1" t="s">
        <v>30</v>
      </c>
      <c r="C16" s="10">
        <v>8</v>
      </c>
      <c r="D16" s="38"/>
    </row>
    <row r="17" spans="2:4" ht="15" customHeight="1">
      <c r="B17" s="1" t="s">
        <v>31</v>
      </c>
      <c r="C17" s="10">
        <v>8</v>
      </c>
      <c r="D17" s="38"/>
    </row>
    <row r="18" spans="2:4" ht="15" customHeight="1">
      <c r="B18" s="1" t="s">
        <v>32</v>
      </c>
      <c r="C18" s="10">
        <v>5</v>
      </c>
      <c r="D18" s="38"/>
    </row>
    <row r="19" spans="2:4" ht="15" customHeight="1">
      <c r="B19" s="1" t="s">
        <v>33</v>
      </c>
      <c r="C19" s="10">
        <v>4</v>
      </c>
      <c r="D19" s="38"/>
    </row>
    <row r="20" spans="2:4" ht="15" customHeight="1">
      <c r="B20" s="1" t="s">
        <v>34</v>
      </c>
      <c r="C20" s="10">
        <v>2</v>
      </c>
      <c r="D20" s="38"/>
    </row>
    <row r="21" spans="2:4" ht="15" customHeight="1">
      <c r="B21" s="1" t="s">
        <v>53</v>
      </c>
      <c r="C21" s="10">
        <v>5</v>
      </c>
      <c r="D21" s="38"/>
    </row>
    <row r="22" spans="2:4" ht="15" customHeight="1">
      <c r="B22" s="1" t="s">
        <v>54</v>
      </c>
      <c r="C22" s="10">
        <v>5</v>
      </c>
      <c r="D22" s="38"/>
    </row>
    <row r="23" spans="2:4" ht="15" customHeight="1">
      <c r="B23" s="1" t="s">
        <v>55</v>
      </c>
      <c r="C23" s="10">
        <v>3</v>
      </c>
      <c r="D23" s="38"/>
    </row>
    <row r="24" spans="2:4" ht="15" customHeight="1">
      <c r="D24" s="8"/>
    </row>
    <row r="25" spans="2:4" ht="15" customHeight="1">
      <c r="B25" s="21" t="s">
        <v>35</v>
      </c>
      <c r="C25" s="22">
        <f>C26+C29</f>
        <v>110</v>
      </c>
      <c r="D25" s="23">
        <f>(D26*C26+D29*C29)/C25+D6+D7</f>
        <v>0</v>
      </c>
    </row>
    <row r="26" spans="2:4" ht="30" customHeight="1">
      <c r="B26" s="24" t="s">
        <v>9</v>
      </c>
      <c r="C26" s="25">
        <f>SUM(C27:C28)</f>
        <v>45</v>
      </c>
      <c r="D26" s="26">
        <f>(D27*C27+D28*C28)/C26</f>
        <v>0</v>
      </c>
    </row>
    <row r="27" spans="2:4" ht="15" customHeight="1">
      <c r="B27" s="1" t="s">
        <v>10</v>
      </c>
      <c r="C27" s="10">
        <v>45</v>
      </c>
      <c r="D27" s="38"/>
    </row>
    <row r="28" spans="2:4" ht="15" customHeight="1">
      <c r="B28" s="1" t="s">
        <v>7</v>
      </c>
      <c r="C28" s="10">
        <v>0</v>
      </c>
      <c r="D28" s="38"/>
    </row>
    <row r="29" spans="2:4" ht="15" customHeight="1">
      <c r="B29" s="27" t="s">
        <v>8</v>
      </c>
      <c r="C29" s="25">
        <f>SUM(C30:C38)</f>
        <v>65</v>
      </c>
      <c r="D29" s="26">
        <f>(D30*C30+D31*C31+D32*C32+D33*C33+D35*C35+D36*C36+D37*C37+D38*C38+C34*D34)/C29</f>
        <v>0</v>
      </c>
    </row>
    <row r="30" spans="2:4" ht="15" customHeight="1">
      <c r="B30" s="1" t="s">
        <v>36</v>
      </c>
      <c r="C30" s="10">
        <v>14</v>
      </c>
      <c r="D30" s="38"/>
    </row>
    <row r="31" spans="2:4" ht="15" customHeight="1">
      <c r="B31" s="1" t="s">
        <v>37</v>
      </c>
      <c r="C31" s="10">
        <v>14</v>
      </c>
      <c r="D31" s="38"/>
    </row>
    <row r="32" spans="2:4" ht="15" customHeight="1">
      <c r="B32" s="1" t="s">
        <v>38</v>
      </c>
      <c r="C32" s="10">
        <v>13</v>
      </c>
      <c r="D32" s="38"/>
    </row>
    <row r="33" spans="2:4" ht="15" customHeight="1">
      <c r="B33" s="1" t="s">
        <v>32</v>
      </c>
      <c r="C33" s="10">
        <v>5</v>
      </c>
      <c r="D33" s="38"/>
    </row>
    <row r="34" spans="2:4" ht="15" customHeight="1">
      <c r="B34" s="1" t="s">
        <v>33</v>
      </c>
      <c r="C34" s="10">
        <v>4</v>
      </c>
      <c r="D34" s="38"/>
    </row>
    <row r="35" spans="2:4" ht="15" customHeight="1">
      <c r="B35" s="1" t="s">
        <v>34</v>
      </c>
      <c r="C35" s="10">
        <v>2</v>
      </c>
      <c r="D35" s="38"/>
    </row>
    <row r="36" spans="2:4" ht="15" customHeight="1">
      <c r="B36" s="1" t="s">
        <v>53</v>
      </c>
      <c r="C36" s="10">
        <v>5</v>
      </c>
      <c r="D36" s="38"/>
    </row>
    <row r="37" spans="2:4" ht="15" customHeight="1">
      <c r="B37" s="1" t="s">
        <v>54</v>
      </c>
      <c r="C37" s="10">
        <v>5</v>
      </c>
      <c r="D37" s="38"/>
    </row>
    <row r="38" spans="2:4" ht="15" customHeight="1">
      <c r="B38" s="1" t="s">
        <v>55</v>
      </c>
      <c r="C38" s="10">
        <v>3</v>
      </c>
      <c r="D38" s="38"/>
    </row>
    <row r="40" spans="2:4" s="5" customFormat="1" ht="30" customHeight="1">
      <c r="B40" s="28" t="s">
        <v>95</v>
      </c>
      <c r="C40" s="29">
        <f>C41+C44</f>
        <v>40</v>
      </c>
      <c r="D40" s="30">
        <f>(D41*C41+D44*C44)/C40+D6+D7</f>
        <v>0</v>
      </c>
    </row>
    <row r="41" spans="2:4" ht="30" customHeight="1">
      <c r="B41" s="33" t="s">
        <v>96</v>
      </c>
      <c r="C41" s="34">
        <f>SUM(C42:C43)</f>
        <v>16</v>
      </c>
      <c r="D41" s="35">
        <f>(D42*C42+D43*C43)/C41</f>
        <v>0</v>
      </c>
    </row>
    <row r="42" spans="2:4" ht="15" customHeight="1">
      <c r="B42" s="1" t="s">
        <v>11</v>
      </c>
      <c r="C42" s="10">
        <v>16</v>
      </c>
      <c r="D42" s="38"/>
    </row>
    <row r="43" spans="2:4" ht="15" customHeight="1">
      <c r="B43" s="1" t="s">
        <v>7</v>
      </c>
      <c r="C43" s="10">
        <v>0</v>
      </c>
      <c r="D43" s="38"/>
    </row>
    <row r="44" spans="2:4" ht="15" customHeight="1">
      <c r="B44" s="36" t="s">
        <v>8</v>
      </c>
      <c r="C44" s="34">
        <f>SUM(C45:C49)</f>
        <v>24</v>
      </c>
      <c r="D44" s="35">
        <f>(D45*C45+D47*C47+D48*C48+D49*C49+C46*D46)/C44</f>
        <v>0</v>
      </c>
    </row>
    <row r="45" spans="2:4" ht="15" customHeight="1">
      <c r="B45" s="1" t="s">
        <v>99</v>
      </c>
      <c r="C45" s="4">
        <v>11</v>
      </c>
      <c r="D45" s="38"/>
    </row>
    <row r="46" spans="2:4" ht="15" customHeight="1">
      <c r="B46" s="1" t="s">
        <v>100</v>
      </c>
      <c r="C46" s="4">
        <v>8</v>
      </c>
      <c r="D46" s="38"/>
    </row>
    <row r="47" spans="2:4" ht="15" customHeight="1">
      <c r="B47" s="1" t="s">
        <v>53</v>
      </c>
      <c r="C47" s="4">
        <v>2</v>
      </c>
      <c r="D47" s="38"/>
    </row>
    <row r="48" spans="2:4" ht="15" customHeight="1">
      <c r="B48" s="1" t="s">
        <v>54</v>
      </c>
      <c r="C48" s="4">
        <v>2</v>
      </c>
      <c r="D48" s="38"/>
    </row>
    <row r="49" spans="2:4" ht="15" customHeight="1">
      <c r="B49" s="1" t="s">
        <v>55</v>
      </c>
      <c r="C49" s="4">
        <v>1</v>
      </c>
      <c r="D49" s="38"/>
    </row>
    <row r="50" spans="2:4" ht="15" customHeight="1">
      <c r="D50" s="8"/>
    </row>
    <row r="51" spans="2:4" ht="15" customHeight="1">
      <c r="B51" s="45" t="s">
        <v>97</v>
      </c>
      <c r="C51" s="39">
        <f>C52+C55</f>
        <v>40</v>
      </c>
      <c r="D51" s="40">
        <f>(D52*C52+D55*C55)/C51+D6+D7</f>
        <v>0</v>
      </c>
    </row>
    <row r="52" spans="2:4" ht="30" customHeight="1">
      <c r="B52" s="41" t="s">
        <v>98</v>
      </c>
      <c r="C52" s="42">
        <f>SUM(C53:C54)</f>
        <v>16</v>
      </c>
      <c r="D52" s="43">
        <f>(D53*C53+D54*C54)/C52</f>
        <v>0</v>
      </c>
    </row>
    <row r="53" spans="2:4" ht="15" customHeight="1">
      <c r="B53" s="1" t="s">
        <v>14</v>
      </c>
      <c r="C53" s="10">
        <v>16</v>
      </c>
      <c r="D53" s="38"/>
    </row>
    <row r="54" spans="2:4" ht="15" customHeight="1">
      <c r="B54" s="1" t="s">
        <v>7</v>
      </c>
      <c r="C54" s="10">
        <v>0</v>
      </c>
      <c r="D54" s="38"/>
    </row>
    <row r="55" spans="2:4" ht="15" customHeight="1">
      <c r="B55" s="44" t="s">
        <v>8</v>
      </c>
      <c r="C55" s="42">
        <f>SUM(C56:C60)</f>
        <v>24</v>
      </c>
      <c r="D55" s="43">
        <f>(D56*C56+D58*C58+D59*C59+D60*C60+C57*D57)/C55</f>
        <v>0</v>
      </c>
    </row>
    <row r="56" spans="2:4" ht="15" customHeight="1">
      <c r="B56" s="1" t="s">
        <v>101</v>
      </c>
      <c r="C56" s="4">
        <v>8</v>
      </c>
      <c r="D56" s="38"/>
    </row>
    <row r="57" spans="2:4" ht="15" customHeight="1">
      <c r="B57" s="1" t="s">
        <v>102</v>
      </c>
      <c r="C57" s="4">
        <v>11</v>
      </c>
      <c r="D57" s="38"/>
    </row>
    <row r="58" spans="2:4" ht="15" customHeight="1">
      <c r="B58" s="1" t="s">
        <v>53</v>
      </c>
      <c r="C58" s="4">
        <v>2</v>
      </c>
      <c r="D58" s="38"/>
    </row>
    <row r="59" spans="2:4" ht="15" customHeight="1">
      <c r="B59" s="1" t="s">
        <v>54</v>
      </c>
      <c r="C59" s="4">
        <v>2</v>
      </c>
      <c r="D59" s="38"/>
    </row>
    <row r="60" spans="2:4" ht="15" customHeight="1">
      <c r="B60" s="1" t="s">
        <v>55</v>
      </c>
      <c r="C60" s="4">
        <v>1</v>
      </c>
      <c r="D60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7"/>
  <sheetViews>
    <sheetView zoomScale="125" zoomScaleNormal="125" workbookViewId="0">
      <selection activeCell="C6" sqref="C6:D7"/>
    </sheetView>
  </sheetViews>
  <sheetFormatPr baseColWidth="10" defaultColWidth="11.42578125" defaultRowHeight="15" customHeight="1"/>
  <cols>
    <col min="1" max="1" width="10.7109375" style="1" customWidth="1"/>
    <col min="2" max="2" width="65.7109375" style="1" customWidth="1"/>
    <col min="3" max="3" width="10.7109375" style="10" customWidth="1"/>
    <col min="4" max="4" width="10.7109375" style="1" customWidth="1"/>
    <col min="5" max="16384" width="11.42578125" style="1"/>
  </cols>
  <sheetData>
    <row r="1" spans="2:4" ht="46.5" customHeight="1">
      <c r="B1" s="48" t="s">
        <v>115</v>
      </c>
      <c r="C1" s="49"/>
      <c r="D1" s="49"/>
    </row>
    <row r="3" spans="2:4" ht="15" customHeight="1">
      <c r="C3" s="2" t="s">
        <v>5</v>
      </c>
      <c r="D3" s="6" t="s">
        <v>26</v>
      </c>
    </row>
    <row r="4" spans="2:4" ht="15" customHeight="1">
      <c r="B4" s="16" t="s">
        <v>1</v>
      </c>
      <c r="C4" s="17">
        <f>C9+C22+C36+C48</f>
        <v>300</v>
      </c>
      <c r="D4" s="18">
        <f>(D9*C9+D22*C22+D36*C36+D48*C48)/C4</f>
        <v>0</v>
      </c>
    </row>
    <row r="5" spans="2:4" ht="15" customHeight="1">
      <c r="B5" s="2"/>
      <c r="C5" s="6"/>
      <c r="D5" s="7"/>
    </row>
    <row r="6" spans="2:4" ht="15" customHeight="1">
      <c r="B6" s="46" t="s">
        <v>2</v>
      </c>
      <c r="C6" s="37">
        <v>10</v>
      </c>
      <c r="D6" s="47">
        <f>(C6-10)*0.03</f>
        <v>0</v>
      </c>
    </row>
    <row r="7" spans="2:4" ht="15" customHeight="1">
      <c r="B7" s="46" t="s">
        <v>3</v>
      </c>
      <c r="C7" s="37">
        <v>10</v>
      </c>
      <c r="D7" s="47">
        <f>(C7-10)*0.03</f>
        <v>0</v>
      </c>
    </row>
    <row r="8" spans="2:4" ht="15" customHeight="1">
      <c r="B8" s="2"/>
      <c r="C8" s="6"/>
      <c r="D8" s="7"/>
    </row>
    <row r="9" spans="2:4" ht="15" customHeight="1">
      <c r="B9" s="11" t="s">
        <v>39</v>
      </c>
      <c r="C9" s="19">
        <f>C10+C13</f>
        <v>100</v>
      </c>
      <c r="D9" s="20">
        <f>(D10*C10+D13*C13)/C9+D6+D7</f>
        <v>0</v>
      </c>
    </row>
    <row r="10" spans="2:4" ht="15" customHeight="1">
      <c r="B10" s="12" t="s">
        <v>15</v>
      </c>
      <c r="C10" s="14">
        <f>SUM(C11:C12)</f>
        <v>40</v>
      </c>
      <c r="D10" s="15">
        <f>(D11*C11+D12*C12)/C10</f>
        <v>0</v>
      </c>
    </row>
    <row r="11" spans="2:4" ht="15" customHeight="1">
      <c r="B11" s="1" t="s">
        <v>16</v>
      </c>
      <c r="C11" s="10">
        <v>36</v>
      </c>
      <c r="D11" s="38"/>
    </row>
    <row r="12" spans="2:4" ht="15" customHeight="1">
      <c r="B12" s="1" t="s">
        <v>17</v>
      </c>
      <c r="C12" s="10">
        <v>4</v>
      </c>
      <c r="D12" s="38"/>
    </row>
    <row r="13" spans="2:4" ht="15" customHeight="1">
      <c r="B13" s="13" t="s">
        <v>8</v>
      </c>
      <c r="C13" s="14">
        <f>SUM(C14:C20)</f>
        <v>60</v>
      </c>
      <c r="D13" s="15">
        <f>(D14*C14+D15*C15+D16*C16+D18*C18+D19*C19+D20*C20+C17*D17)/C13</f>
        <v>0</v>
      </c>
    </row>
    <row r="14" spans="2:4" ht="15" customHeight="1">
      <c r="B14" s="1" t="s">
        <v>40</v>
      </c>
      <c r="C14" s="10">
        <v>17</v>
      </c>
      <c r="D14" s="38"/>
    </row>
    <row r="15" spans="2:4" ht="15" customHeight="1">
      <c r="B15" s="1" t="s">
        <v>41</v>
      </c>
      <c r="C15" s="10">
        <v>13</v>
      </c>
      <c r="D15" s="38"/>
    </row>
    <row r="16" spans="2:4" ht="15" customHeight="1">
      <c r="B16" s="1" t="s">
        <v>42</v>
      </c>
      <c r="C16" s="10">
        <v>15</v>
      </c>
      <c r="D16" s="38"/>
    </row>
    <row r="17" spans="2:4" ht="15" customHeight="1">
      <c r="B17" s="1" t="s">
        <v>43</v>
      </c>
      <c r="C17" s="10">
        <v>3</v>
      </c>
      <c r="D17" s="38"/>
    </row>
    <row r="18" spans="2:4" ht="15" customHeight="1">
      <c r="B18" s="1" t="s">
        <v>44</v>
      </c>
      <c r="C18" s="10">
        <v>5</v>
      </c>
      <c r="D18" s="38"/>
    </row>
    <row r="19" spans="2:4" ht="15" customHeight="1">
      <c r="B19" s="1" t="s">
        <v>45</v>
      </c>
      <c r="C19" s="10">
        <v>5</v>
      </c>
      <c r="D19" s="38"/>
    </row>
    <row r="20" spans="2:4" ht="15" customHeight="1">
      <c r="B20" s="1" t="s">
        <v>46</v>
      </c>
      <c r="C20" s="10">
        <v>2</v>
      </c>
      <c r="D20" s="38"/>
    </row>
    <row r="21" spans="2:4" ht="15" customHeight="1">
      <c r="D21" s="8"/>
    </row>
    <row r="22" spans="2:4" ht="15" customHeight="1">
      <c r="B22" s="21" t="s">
        <v>85</v>
      </c>
      <c r="C22" s="22">
        <f>C23+C26</f>
        <v>100</v>
      </c>
      <c r="D22" s="23">
        <f>(D23*C23+D26*C26)/C22+D6+D7</f>
        <v>0</v>
      </c>
    </row>
    <row r="23" spans="2:4" ht="15" customHeight="1">
      <c r="B23" s="24" t="s">
        <v>18</v>
      </c>
      <c r="C23" s="25">
        <f>SUM(C24:C25)</f>
        <v>40</v>
      </c>
      <c r="D23" s="26">
        <f>(D24*C24+D25*C25)/C23</f>
        <v>0</v>
      </c>
    </row>
    <row r="24" spans="2:4" ht="15" customHeight="1">
      <c r="B24" s="1" t="s">
        <v>19</v>
      </c>
      <c r="C24" s="10">
        <v>36</v>
      </c>
      <c r="D24" s="38"/>
    </row>
    <row r="25" spans="2:4" ht="15" customHeight="1">
      <c r="B25" s="1" t="s">
        <v>17</v>
      </c>
      <c r="C25" s="10">
        <v>4</v>
      </c>
      <c r="D25" s="38"/>
    </row>
    <row r="26" spans="2:4" ht="15" customHeight="1">
      <c r="B26" s="27" t="s">
        <v>8</v>
      </c>
      <c r="C26" s="25">
        <f>SUM(C27:C34)</f>
        <v>60</v>
      </c>
      <c r="D26" s="26">
        <f>(D27*C27+D28*C28+D29*C29+D30*C30+D31*C31+D32*C32+D33*C33+D34*C34)/C26</f>
        <v>0</v>
      </c>
    </row>
    <row r="27" spans="2:4" ht="15" customHeight="1">
      <c r="B27" s="1" t="s">
        <v>47</v>
      </c>
      <c r="C27" s="10">
        <v>10</v>
      </c>
      <c r="D27" s="38"/>
    </row>
    <row r="28" spans="2:4" ht="15" customHeight="1">
      <c r="B28" s="1" t="s">
        <v>48</v>
      </c>
      <c r="C28" s="10">
        <v>16</v>
      </c>
      <c r="D28" s="38"/>
    </row>
    <row r="29" spans="2:4" ht="15" customHeight="1">
      <c r="B29" s="1" t="s">
        <v>49</v>
      </c>
      <c r="C29" s="10">
        <v>11</v>
      </c>
      <c r="D29" s="38"/>
    </row>
    <row r="30" spans="2:4" ht="15" customHeight="1">
      <c r="B30" s="1" t="s">
        <v>50</v>
      </c>
      <c r="C30" s="10">
        <v>8</v>
      </c>
      <c r="D30" s="38"/>
    </row>
    <row r="31" spans="2:4" ht="15" customHeight="1">
      <c r="B31" s="1" t="s">
        <v>43</v>
      </c>
      <c r="C31" s="10">
        <v>3</v>
      </c>
      <c r="D31" s="38"/>
    </row>
    <row r="32" spans="2:4" ht="15" customHeight="1">
      <c r="B32" s="1" t="s">
        <v>44</v>
      </c>
      <c r="C32" s="10">
        <v>5</v>
      </c>
      <c r="D32" s="38"/>
    </row>
    <row r="33" spans="2:4" ht="15" customHeight="1">
      <c r="B33" s="1" t="s">
        <v>45</v>
      </c>
      <c r="C33" s="10">
        <v>5</v>
      </c>
      <c r="D33" s="38"/>
    </row>
    <row r="34" spans="2:4" ht="15" customHeight="1">
      <c r="B34" s="1" t="s">
        <v>46</v>
      </c>
      <c r="C34" s="10">
        <v>2</v>
      </c>
      <c r="D34" s="38"/>
    </row>
    <row r="36" spans="2:4" ht="30" customHeight="1">
      <c r="B36" s="28" t="s">
        <v>103</v>
      </c>
      <c r="C36" s="31">
        <f>C37+C40</f>
        <v>40</v>
      </c>
      <c r="D36" s="32">
        <f>(D37*C37+D40*C40)/C36+D6+D7</f>
        <v>0</v>
      </c>
    </row>
    <row r="37" spans="2:4" ht="30" customHeight="1">
      <c r="B37" s="33" t="s">
        <v>104</v>
      </c>
      <c r="C37" s="34">
        <f>SUM(C38:C39)</f>
        <v>16</v>
      </c>
      <c r="D37" s="35">
        <f>(D38*C38+D39*C39)/C37</f>
        <v>0</v>
      </c>
    </row>
    <row r="38" spans="2:4" ht="15" customHeight="1">
      <c r="B38" s="1" t="s">
        <v>20</v>
      </c>
      <c r="C38" s="10">
        <v>14</v>
      </c>
      <c r="D38" s="38"/>
    </row>
    <row r="39" spans="2:4" ht="15" customHeight="1">
      <c r="B39" s="1" t="s">
        <v>17</v>
      </c>
      <c r="C39" s="10">
        <v>2</v>
      </c>
      <c r="D39" s="38"/>
    </row>
    <row r="40" spans="2:4" ht="15" customHeight="1">
      <c r="B40" s="36" t="s">
        <v>8</v>
      </c>
      <c r="C40" s="34">
        <f>SUM(C41:C46)</f>
        <v>24</v>
      </c>
      <c r="D40" s="35">
        <f>(D41*C41+D42*C42+D43*C43+D44*C44+D45*C45+D46*C46)/C40</f>
        <v>0</v>
      </c>
    </row>
    <row r="41" spans="2:4" ht="15" customHeight="1">
      <c r="B41" s="1" t="s">
        <v>105</v>
      </c>
      <c r="C41" s="4">
        <v>4</v>
      </c>
      <c r="D41" s="38"/>
    </row>
    <row r="42" spans="2:4" ht="15" customHeight="1">
      <c r="B42" s="1" t="s">
        <v>106</v>
      </c>
      <c r="C42" s="4">
        <v>7</v>
      </c>
      <c r="D42" s="38"/>
    </row>
    <row r="43" spans="2:4" ht="15" customHeight="1">
      <c r="B43" s="5" t="s">
        <v>107</v>
      </c>
      <c r="C43" s="4">
        <v>8</v>
      </c>
      <c r="D43" s="38"/>
    </row>
    <row r="44" spans="2:4" ht="15" customHeight="1">
      <c r="B44" s="1" t="s">
        <v>44</v>
      </c>
      <c r="C44" s="4">
        <v>2</v>
      </c>
      <c r="D44" s="38"/>
    </row>
    <row r="45" spans="2:4" ht="15" customHeight="1">
      <c r="B45" s="1" t="s">
        <v>45</v>
      </c>
      <c r="C45" s="4">
        <v>2</v>
      </c>
      <c r="D45" s="38"/>
    </row>
    <row r="46" spans="2:4" ht="15" customHeight="1">
      <c r="B46" s="1" t="s">
        <v>46</v>
      </c>
      <c r="C46" s="4">
        <v>1</v>
      </c>
      <c r="D46" s="38"/>
    </row>
    <row r="47" spans="2:4" ht="15" customHeight="1">
      <c r="D47" s="8"/>
    </row>
    <row r="48" spans="2:4" ht="15" customHeight="1">
      <c r="B48" s="45" t="s">
        <v>108</v>
      </c>
      <c r="C48" s="39">
        <f>C49+C52</f>
        <v>60</v>
      </c>
      <c r="D48" s="40">
        <f>(D49*C49+D52*C52)/C48+D6+D7</f>
        <v>0</v>
      </c>
    </row>
    <row r="49" spans="2:4" ht="15" customHeight="1">
      <c r="B49" s="41" t="s">
        <v>109</v>
      </c>
      <c r="C49" s="42">
        <f>SUM(C50:C51)</f>
        <v>24</v>
      </c>
      <c r="D49" s="43">
        <f>(D50*C50+D51*C51)/C49</f>
        <v>0</v>
      </c>
    </row>
    <row r="50" spans="2:4" ht="15" customHeight="1">
      <c r="B50" s="5" t="s">
        <v>24</v>
      </c>
      <c r="C50" s="10">
        <v>22</v>
      </c>
      <c r="D50" s="38"/>
    </row>
    <row r="51" spans="2:4" ht="15" customHeight="1">
      <c r="B51" s="1" t="s">
        <v>17</v>
      </c>
      <c r="C51" s="10">
        <v>2</v>
      </c>
      <c r="D51" s="38"/>
    </row>
    <row r="52" spans="2:4" ht="15" customHeight="1">
      <c r="B52" s="44" t="s">
        <v>8</v>
      </c>
      <c r="C52" s="42">
        <f>SUM(C53:C57)</f>
        <v>36</v>
      </c>
      <c r="D52" s="43">
        <f>(D53*C53+D54*C54+D55*C55+D56*C56+D57*C57)/C52</f>
        <v>0</v>
      </c>
    </row>
    <row r="53" spans="2:4" ht="15" customHeight="1">
      <c r="B53" s="1" t="s">
        <v>110</v>
      </c>
      <c r="C53" s="4">
        <v>18</v>
      </c>
      <c r="D53" s="38"/>
    </row>
    <row r="54" spans="2:4" ht="15" customHeight="1">
      <c r="B54" s="1" t="s">
        <v>111</v>
      </c>
      <c r="C54" s="4">
        <v>13</v>
      </c>
      <c r="D54" s="38"/>
    </row>
    <row r="55" spans="2:4" ht="15" customHeight="1">
      <c r="B55" s="1" t="s">
        <v>44</v>
      </c>
      <c r="C55" s="4">
        <v>2</v>
      </c>
      <c r="D55" s="38"/>
    </row>
    <row r="56" spans="2:4" ht="15" customHeight="1">
      <c r="B56" s="1" t="s">
        <v>45</v>
      </c>
      <c r="C56" s="4">
        <v>2</v>
      </c>
      <c r="D56" s="38"/>
    </row>
    <row r="57" spans="2:4" ht="15" customHeight="1">
      <c r="B57" s="1" t="s">
        <v>46</v>
      </c>
      <c r="C57" s="4">
        <v>1</v>
      </c>
      <c r="D57" s="38"/>
    </row>
  </sheetData>
  <mergeCells count="1">
    <mergeCell ref="B1:D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notes S1 BMB</vt:lpstr>
      <vt:lpstr>notes S2 BMB</vt:lpstr>
      <vt:lpstr>notes S1 DN</vt:lpstr>
      <vt:lpstr>notes S2 DN</vt:lpstr>
      <vt:lpstr>notes S1 SAB</vt:lpstr>
      <vt:lpstr>notes S2 SAB</vt:lpstr>
      <vt:lpstr>'notes S1 BMB'!Zone_d_impression</vt:lpstr>
      <vt:lpstr>'notes S1 DN'!Zone_d_impression</vt:lpstr>
      <vt:lpstr>'notes S1 SAB'!Zone_d_impression</vt:lpstr>
      <vt:lpstr>'notes S2 BMB'!Zone_d_impression</vt:lpstr>
      <vt:lpstr>'notes S2 DN'!Zone_d_impression</vt:lpstr>
      <vt:lpstr>'notes S2 SAB'!Zone_d_impression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Da-Costa</cp:lastModifiedBy>
  <cp:lastPrinted>2022-01-28T16:23:46Z</cp:lastPrinted>
  <dcterms:created xsi:type="dcterms:W3CDTF">2015-11-06T14:59:28Z</dcterms:created>
  <dcterms:modified xsi:type="dcterms:W3CDTF">2023-09-18T20:06:00Z</dcterms:modified>
</cp:coreProperties>
</file>