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6722"/>
  <workbookPr showInkAnnotation="0" autoCompressPictures="0"/>
  <bookViews>
    <workbookView xWindow="0" yWindow="0" windowWidth="51200" windowHeight="25820" tabRatio="500"/>
  </bookViews>
  <sheets>
    <sheet name="Feuil1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15" i="1" l="1"/>
  <c r="G14" i="1"/>
  <c r="G11" i="1"/>
  <c r="E12" i="1"/>
  <c r="E13" i="1"/>
  <c r="E14" i="1"/>
  <c r="E15" i="1"/>
  <c r="E11" i="1"/>
  <c r="I14" i="1"/>
  <c r="I15" i="1"/>
  <c r="I11" i="1"/>
  <c r="I12" i="1"/>
  <c r="I13" i="1"/>
  <c r="H12" i="1"/>
  <c r="H13" i="1"/>
  <c r="H14" i="1"/>
  <c r="H15" i="1"/>
  <c r="H11" i="1"/>
  <c r="B7" i="1"/>
  <c r="G12" i="1"/>
  <c r="G13" i="1"/>
  <c r="D12" i="1"/>
  <c r="D13" i="1"/>
  <c r="D14" i="1"/>
  <c r="C12" i="1"/>
  <c r="C13" i="1"/>
  <c r="C14" i="1"/>
  <c r="C15" i="1"/>
  <c r="C11" i="1"/>
  <c r="B12" i="1"/>
  <c r="B13" i="1"/>
  <c r="B14" i="1"/>
  <c r="B15" i="1"/>
  <c r="B11" i="1"/>
</calcChain>
</file>

<file path=xl/sharedStrings.xml><?xml version="1.0" encoding="utf-8"?>
<sst xmlns="http://schemas.openxmlformats.org/spreadsheetml/2006/main" count="21" uniqueCount="19">
  <si>
    <t>TP STATIQUE MOTEUR 2 TEMPS</t>
  </si>
  <si>
    <t>ME202</t>
  </si>
  <si>
    <t>angle lu sur le rapporteur</t>
  </si>
  <si>
    <t>alpha (degrés)</t>
  </si>
  <si>
    <t>OP (mm)</t>
  </si>
  <si>
    <t>alpha (rad)</t>
  </si>
  <si>
    <t>tan beta</t>
  </si>
  <si>
    <t>GP10</t>
  </si>
  <si>
    <t>e</t>
  </si>
  <si>
    <t>L</t>
  </si>
  <si>
    <t>d</t>
  </si>
  <si>
    <t>mm</t>
  </si>
  <si>
    <t>couple expérimental N.mm</t>
  </si>
  <si>
    <t>M</t>
  </si>
  <si>
    <t>kg</t>
  </si>
  <si>
    <t>g</t>
  </si>
  <si>
    <t>couple théorique N.mm</t>
  </si>
  <si>
    <t>C théroqie N.m</t>
  </si>
  <si>
    <t>beta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</si>
</sst>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E+00;\_x0000_"/>
  </numFmts>
  <fonts count="2" x14ac:knownFonts="1">
    <font>
      <sz val="12"/>
      <color theme="1"/>
      <name val="Calibri"/>
      <family val="2"/>
      <scheme val="minor"/>
    </font>
    <font>
      <b/>
      <sz val="14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164" fontId="0" fillId="0" borderId="0" xfId="0" applyNumberFormat="1"/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Feuil1!$G$10</c:f>
              <c:strCache>
                <c:ptCount val="1"/>
                <c:pt idx="0">
                  <c:v>couple expérimental N.mm</c:v>
                </c:pt>
              </c:strCache>
            </c:strRef>
          </c:tx>
          <c:xVal>
            <c:numRef>
              <c:f>Feuil1!$B$11:$B$15</c:f>
              <c:numCache>
                <c:formatCode>General</c:formatCode>
                <c:ptCount val="5"/>
                <c:pt idx="0">
                  <c:v>-90.0</c:v>
                </c:pt>
                <c:pt idx="1">
                  <c:v>-45.0</c:v>
                </c:pt>
                <c:pt idx="2">
                  <c:v>0.0</c:v>
                </c:pt>
                <c:pt idx="3">
                  <c:v>45.0</c:v>
                </c:pt>
                <c:pt idx="4">
                  <c:v>90.0</c:v>
                </c:pt>
              </c:numCache>
            </c:numRef>
          </c:xVal>
          <c:yVal>
            <c:numRef>
              <c:f>Feuil1!$G$11:$G$15</c:f>
              <c:numCache>
                <c:formatCode>General</c:formatCode>
                <c:ptCount val="5"/>
                <c:pt idx="0">
                  <c:v>0.0</c:v>
                </c:pt>
                <c:pt idx="1">
                  <c:v>17.5</c:v>
                </c:pt>
                <c:pt idx="2">
                  <c:v>41.00000000000001</c:v>
                </c:pt>
                <c:pt idx="3">
                  <c:v>45.0</c:v>
                </c:pt>
                <c:pt idx="4">
                  <c:v>0.0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Feuil1!$H$10</c:f>
              <c:strCache>
                <c:ptCount val="1"/>
                <c:pt idx="0">
                  <c:v>couple théorique N.mm</c:v>
                </c:pt>
              </c:strCache>
            </c:strRef>
          </c:tx>
          <c:xVal>
            <c:numRef>
              <c:f>Feuil1!$B$11:$B$15</c:f>
              <c:numCache>
                <c:formatCode>General</c:formatCode>
                <c:ptCount val="5"/>
                <c:pt idx="0">
                  <c:v>-90.0</c:v>
                </c:pt>
                <c:pt idx="1">
                  <c:v>-45.0</c:v>
                </c:pt>
                <c:pt idx="2">
                  <c:v>0.0</c:v>
                </c:pt>
                <c:pt idx="3">
                  <c:v>45.0</c:v>
                </c:pt>
                <c:pt idx="4">
                  <c:v>90.0</c:v>
                </c:pt>
              </c:numCache>
            </c:numRef>
          </c:xVal>
          <c:yVal>
            <c:numRef>
              <c:f>Feuil1!$H$11:$H$15</c:f>
              <c:numCache>
                <c:formatCode>General</c:formatCode>
                <c:ptCount val="5"/>
                <c:pt idx="0">
                  <c:v>3.43563480616205E-15</c:v>
                </c:pt>
                <c:pt idx="1">
                  <c:v>32.12754616642331</c:v>
                </c:pt>
                <c:pt idx="2">
                  <c:v>56.08520000000001</c:v>
                </c:pt>
                <c:pt idx="3">
                  <c:v>47.18890432198421</c:v>
                </c:pt>
                <c:pt idx="4">
                  <c:v>3.43563480616205E-15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96993144"/>
        <c:axId val="2092249176"/>
      </c:scatterChart>
      <c:valAx>
        <c:axId val="2096993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092249176"/>
        <c:crosses val="autoZero"/>
        <c:crossBetween val="midCat"/>
      </c:valAx>
      <c:valAx>
        <c:axId val="209224917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096993144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546100</xdr:colOff>
      <xdr:row>17</xdr:row>
      <xdr:rowOff>95250</xdr:rowOff>
    </xdr:from>
    <xdr:to>
      <xdr:col>7</xdr:col>
      <xdr:colOff>165100</xdr:colOff>
      <xdr:row>31</xdr:row>
      <xdr:rowOff>171450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tabSelected="1" topLeftCell="A5" workbookViewId="0">
      <selection activeCell="G15" sqref="G15"/>
    </sheetView>
  </sheetViews>
  <sheetFormatPr baseColWidth="10" defaultRowHeight="15" x14ac:dyDescent="0"/>
  <cols>
    <col min="1" max="1" width="18.1640625" customWidth="1"/>
    <col min="2" max="2" width="15.6640625" customWidth="1"/>
    <col min="3" max="3" width="12.1640625" customWidth="1"/>
    <col min="4" max="5" width="15.6640625" customWidth="1"/>
    <col min="6" max="6" width="19.6640625" customWidth="1"/>
    <col min="7" max="8" width="17.5" customWidth="1"/>
  </cols>
  <sheetData>
    <row r="1" spans="1:9" ht="18">
      <c r="A1" s="1" t="s">
        <v>0</v>
      </c>
    </row>
    <row r="2" spans="1:9" ht="18">
      <c r="A2" s="1" t="s">
        <v>1</v>
      </c>
    </row>
    <row r="3" spans="1:9" ht="18">
      <c r="A3" s="1" t="s">
        <v>7</v>
      </c>
    </row>
    <row r="4" spans="1:9" ht="18">
      <c r="A4" s="1" t="s">
        <v>8</v>
      </c>
      <c r="B4">
        <v>6.2</v>
      </c>
      <c r="C4" t="s">
        <v>11</v>
      </c>
    </row>
    <row r="5" spans="1:9" ht="18">
      <c r="A5" s="1" t="s">
        <v>9</v>
      </c>
      <c r="B5">
        <v>23.5</v>
      </c>
      <c r="C5" t="s">
        <v>11</v>
      </c>
    </row>
    <row r="6" spans="1:9" ht="18">
      <c r="A6" s="1" t="s">
        <v>10</v>
      </c>
      <c r="B6">
        <v>6</v>
      </c>
      <c r="C6" t="s">
        <v>11</v>
      </c>
    </row>
    <row r="7" spans="1:9" ht="18">
      <c r="A7" s="1" t="s">
        <v>13</v>
      </c>
      <c r="B7">
        <f>904.6/1000</f>
        <v>0.90460000000000007</v>
      </c>
      <c r="C7" t="s">
        <v>14</v>
      </c>
    </row>
    <row r="8" spans="1:9" ht="18">
      <c r="A8" s="1" t="s">
        <v>15</v>
      </c>
      <c r="B8">
        <v>10</v>
      </c>
    </row>
    <row r="10" spans="1:9" ht="30">
      <c r="A10" s="2" t="s">
        <v>2</v>
      </c>
      <c r="B10" t="s">
        <v>3</v>
      </c>
      <c r="C10" t="s">
        <v>5</v>
      </c>
      <c r="D10" t="s">
        <v>6</v>
      </c>
      <c r="E10" t="s">
        <v>18</v>
      </c>
      <c r="F10" t="s">
        <v>4</v>
      </c>
      <c r="G10" s="2" t="s">
        <v>12</v>
      </c>
      <c r="H10" s="2" t="s">
        <v>16</v>
      </c>
      <c r="I10" t="s">
        <v>17</v>
      </c>
    </row>
    <row r="11" spans="1:9">
      <c r="A11">
        <v>0</v>
      </c>
      <c r="B11">
        <f>A11-90</f>
        <v>-90</v>
      </c>
      <c r="C11">
        <f>B11*PI()/180</f>
        <v>-1.5707963267948966</v>
      </c>
      <c r="D11">
        <v>0</v>
      </c>
      <c r="E11">
        <f>ATAN(D11)</f>
        <v>0</v>
      </c>
      <c r="F11">
        <v>0</v>
      </c>
      <c r="G11">
        <f>(F11)*(50/1000)*10</f>
        <v>0</v>
      </c>
      <c r="H11" s="3">
        <f>$B$7*$B$8*$B$4*(COS(C11)+D11*SIN(C11))</f>
        <v>3.435634806162047E-15</v>
      </c>
      <c r="I11" s="4">
        <f t="shared" ref="I11:I15" si="0">H11/1000</f>
        <v>3.435634806162047E-18</v>
      </c>
    </row>
    <row r="12" spans="1:9">
      <c r="A12">
        <v>45</v>
      </c>
      <c r="B12">
        <f t="shared" ref="B12:B15" si="1">A12-90</f>
        <v>-45</v>
      </c>
      <c r="C12">
        <f t="shared" ref="C12:C15" si="2">B12*PI()/180</f>
        <v>-0.78539816339744828</v>
      </c>
      <c r="D12">
        <f t="shared" ref="D12:D14" si="3">$B$4/$B$5*COS(C12)/(1-($B$4/$B$5*COS(C12))^2)^0.5</f>
        <v>0.18988946256189543</v>
      </c>
      <c r="E12">
        <f t="shared" ref="E12:E15" si="4">ATAN(D12)</f>
        <v>0.18765525828044649</v>
      </c>
      <c r="F12">
        <v>35</v>
      </c>
      <c r="G12">
        <f t="shared" ref="G12:G15" si="5">(F12)*(50/1000)*10</f>
        <v>17.5</v>
      </c>
      <c r="H12" s="3">
        <f t="shared" ref="H12:H15" si="6">$B$7*$B$8*$B$4*(COS(C12)+D12*SIN(C12))</f>
        <v>32.127546166423315</v>
      </c>
      <c r="I12" s="4">
        <f t="shared" si="0"/>
        <v>3.2127546166423313E-2</v>
      </c>
    </row>
    <row r="13" spans="1:9">
      <c r="A13">
        <v>90</v>
      </c>
      <c r="B13">
        <f t="shared" si="1"/>
        <v>0</v>
      </c>
      <c r="C13">
        <f t="shared" si="2"/>
        <v>0</v>
      </c>
      <c r="D13">
        <f t="shared" si="3"/>
        <v>0.27352083479688039</v>
      </c>
      <c r="E13">
        <f t="shared" si="4"/>
        <v>0.26699052341351975</v>
      </c>
      <c r="F13">
        <v>82</v>
      </c>
      <c r="G13">
        <f t="shared" si="5"/>
        <v>41.000000000000007</v>
      </c>
      <c r="H13" s="3">
        <f t="shared" si="6"/>
        <v>56.085200000000007</v>
      </c>
      <c r="I13" s="4">
        <f>H13/1000</f>
        <v>5.6085200000000009E-2</v>
      </c>
    </row>
    <row r="14" spans="1:9">
      <c r="A14">
        <v>135</v>
      </c>
      <c r="B14">
        <f t="shared" si="1"/>
        <v>45</v>
      </c>
      <c r="C14">
        <f t="shared" si="2"/>
        <v>0.78539816339744828</v>
      </c>
      <c r="D14">
        <f t="shared" si="3"/>
        <v>0.18988946256189543</v>
      </c>
      <c r="E14">
        <f t="shared" si="4"/>
        <v>0.18765525828044649</v>
      </c>
      <c r="F14">
        <v>90</v>
      </c>
      <c r="G14">
        <f>(F14)*(50/1000)*10</f>
        <v>45</v>
      </c>
      <c r="H14" s="3">
        <f t="shared" si="6"/>
        <v>47.188904321984211</v>
      </c>
      <c r="I14" s="4">
        <f t="shared" si="0"/>
        <v>4.7188904321984214E-2</v>
      </c>
    </row>
    <row r="15" spans="1:9">
      <c r="A15">
        <v>180</v>
      </c>
      <c r="B15">
        <f t="shared" si="1"/>
        <v>90</v>
      </c>
      <c r="C15">
        <f t="shared" si="2"/>
        <v>1.5707963267948966</v>
      </c>
      <c r="D15">
        <v>0</v>
      </c>
      <c r="E15">
        <f t="shared" si="4"/>
        <v>0</v>
      </c>
      <c r="F15">
        <v>0</v>
      </c>
      <c r="G15">
        <f>(F15)*(50/1000)*10</f>
        <v>0</v>
      </c>
      <c r="H15" s="3">
        <f t="shared" si="6"/>
        <v>3.435634806162047E-15</v>
      </c>
      <c r="I15" s="4">
        <f t="shared" si="0"/>
        <v>3.435634806162047E-18</v>
      </c>
    </row>
  </sheetData>
  <pageMargins left="0.75" right="0.75" top="1" bottom="1" header="0.5" footer="0.5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perso</dc:creator>
  <cp:lastModifiedBy>perso</cp:lastModifiedBy>
  <dcterms:created xsi:type="dcterms:W3CDTF">2015-03-31T14:19:40Z</dcterms:created>
  <dcterms:modified xsi:type="dcterms:W3CDTF">2018-04-12T07:48:19Z</dcterms:modified>
</cp:coreProperties>
</file>