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drinebardet/Seafile/0-UNIVERSITE/2-ENSEIGNEMENT FDS/1-FDS-L1-ME202/SUJETS TP TD/SEANCE 3 TP CINEMATIQUE MOTEUR/2020-VERSION CONFINEMENT/"/>
    </mc:Choice>
  </mc:AlternateContent>
  <xr:revisionPtr revIDLastSave="0" documentId="13_ncr:1_{75EA3FA3-B3EF-C445-9BA5-6330F7D66025}" xr6:coauthVersionLast="36" xr6:coauthVersionMax="36" xr10:uidLastSave="{00000000-0000-0000-0000-000000000000}"/>
  <bookViews>
    <workbookView xWindow="880" yWindow="840" windowWidth="23840" windowHeight="13000" xr2:uid="{4A10ABFC-CEB4-414F-90F3-286D3BC0747B}"/>
  </bookViews>
  <sheets>
    <sheet name="Feuil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2" i="1"/>
  <c r="D20" i="1" l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  <c r="D3" i="1"/>
  <c r="E3" i="1" s="1"/>
  <c r="D2" i="1"/>
  <c r="E2" i="1" s="1"/>
  <c r="G17" i="1" l="1"/>
  <c r="F17" i="1"/>
  <c r="G8" i="1"/>
  <c r="F8" i="1"/>
  <c r="G16" i="1"/>
  <c r="F16" i="1"/>
  <c r="G9" i="1"/>
  <c r="F9" i="1"/>
  <c r="F2" i="1"/>
  <c r="G6" i="1"/>
  <c r="F6" i="1"/>
  <c r="G10" i="1"/>
  <c r="F10" i="1"/>
  <c r="G14" i="1"/>
  <c r="F14" i="1"/>
  <c r="G18" i="1"/>
  <c r="F18" i="1"/>
  <c r="G4" i="1"/>
  <c r="F4" i="1"/>
  <c r="G12" i="1"/>
  <c r="F12" i="1"/>
  <c r="G5" i="1"/>
  <c r="F5" i="1"/>
  <c r="G13" i="1"/>
  <c r="F13" i="1"/>
  <c r="F3" i="1"/>
  <c r="G7" i="1"/>
  <c r="F7" i="1"/>
  <c r="G11" i="1"/>
  <c r="F11" i="1"/>
  <c r="G15" i="1"/>
  <c r="F15" i="1"/>
  <c r="G19" i="1"/>
  <c r="F19" i="1"/>
  <c r="G20" i="1"/>
  <c r="F20" i="1"/>
</calcChain>
</file>

<file path=xl/sharedStrings.xml><?xml version="1.0" encoding="utf-8"?>
<sst xmlns="http://schemas.openxmlformats.org/spreadsheetml/2006/main" count="10" uniqueCount="10">
  <si>
    <t>Angle mesuré (°)</t>
  </si>
  <si>
    <t>C'C mesuré (mm)</t>
  </si>
  <si>
    <t>Incertitude relative (%)</t>
  </si>
  <si>
    <r>
      <t xml:space="preserve">Angle Théorique </t>
    </r>
    <r>
      <rPr>
        <sz val="11"/>
        <color theme="1"/>
        <rFont val="Calibri"/>
        <family val="2"/>
      </rPr>
      <t>α (°)</t>
    </r>
  </si>
  <si>
    <r>
      <t xml:space="preserve">Angle Théorique </t>
    </r>
    <r>
      <rPr>
        <sz val="11"/>
        <color theme="1"/>
        <rFont val="Calibri"/>
        <family val="2"/>
      </rPr>
      <t>α</t>
    </r>
    <r>
      <rPr>
        <sz val="12"/>
        <color theme="1"/>
        <rFont val="Calibri"/>
        <family val="2"/>
        <scheme val="minor"/>
      </rPr>
      <t xml:space="preserve"> (rad)</t>
    </r>
  </si>
  <si>
    <t>C'C théorique (mm)</t>
  </si>
  <si>
    <t>Vitesse du piston</t>
  </si>
  <si>
    <t>modèle GP28</t>
  </si>
  <si>
    <t>alpha</t>
  </si>
  <si>
    <t>rad.s-1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</si>
</sst>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)\ _€_ ;_ * \(#,##0.00\)\ _€_ ;_ * &quot;-&quot;??_)\ _€_ ;_ @_ "/>
    <numFmt numFmtId="166" formatCode="_ * #,##0.0_)\ _€_ ;_ * \(#,##0.0\)\ _€_ ;_ * &quot;-&quot;??_)\ _€_ ;_ @_ 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2" fontId="0" fillId="0" borderId="0" xfId="1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C'C</a:t>
            </a:r>
            <a:r>
              <a:rPr lang="fr-FR" baseline="0"/>
              <a:t> mesuré et théorique </a:t>
            </a:r>
            <a:endParaRPr lang="fr-FR"/>
          </a:p>
        </c:rich>
      </c:tx>
      <c:layout>
        <c:manualLayout>
          <c:xMode val="edge"/>
          <c:yMode val="edge"/>
          <c:x val="0.39649312429547301"/>
          <c:y val="1.9424208769385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C'C mesuré (mm)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Feuil1!$A$2:$A$20</c:f>
              <c:numCache>
                <c:formatCode>General</c:formatCode>
                <c:ptCount val="1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</c:numCache>
            </c:numRef>
          </c:xVal>
          <c:yVal>
            <c:numRef>
              <c:f>Feuil1!$B$2:$B$20</c:f>
              <c:numCache>
                <c:formatCode>0.00</c:formatCode>
                <c:ptCount val="19"/>
                <c:pt idx="0">
                  <c:v>0</c:v>
                </c:pt>
                <c:pt idx="1">
                  <c:v>0.05</c:v>
                </c:pt>
                <c:pt idx="2">
                  <c:v>0.28000000000000003</c:v>
                </c:pt>
                <c:pt idx="3">
                  <c:v>0.7</c:v>
                </c:pt>
                <c:pt idx="4">
                  <c:v>1.25</c:v>
                </c:pt>
                <c:pt idx="5">
                  <c:v>2</c:v>
                </c:pt>
                <c:pt idx="6">
                  <c:v>2.85</c:v>
                </c:pt>
                <c:pt idx="7">
                  <c:v>4.01</c:v>
                </c:pt>
                <c:pt idx="8">
                  <c:v>5.0599999999999996</c:v>
                </c:pt>
                <c:pt idx="9">
                  <c:v>6.53</c:v>
                </c:pt>
                <c:pt idx="10">
                  <c:v>8</c:v>
                </c:pt>
                <c:pt idx="11">
                  <c:v>9.5</c:v>
                </c:pt>
                <c:pt idx="12">
                  <c:v>10.94</c:v>
                </c:pt>
                <c:pt idx="13">
                  <c:v>12.5</c:v>
                </c:pt>
                <c:pt idx="14">
                  <c:v>13.8</c:v>
                </c:pt>
                <c:pt idx="15">
                  <c:v>14.9</c:v>
                </c:pt>
                <c:pt idx="16">
                  <c:v>15.68</c:v>
                </c:pt>
                <c:pt idx="17">
                  <c:v>16.28</c:v>
                </c:pt>
                <c:pt idx="18">
                  <c:v>16.5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272-464A-AFAB-DECE24554DC8}"/>
            </c:ext>
          </c:extLst>
        </c:ser>
        <c:ser>
          <c:idx val="4"/>
          <c:order val="4"/>
          <c:tx>
            <c:strRef>
              <c:f>Feuil1!$F$1</c:f>
              <c:strCache>
                <c:ptCount val="1"/>
                <c:pt idx="0">
                  <c:v>C'C théorique (mm)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Feuil1!$A$2:$A$20</c:f>
              <c:numCache>
                <c:formatCode>General</c:formatCode>
                <c:ptCount val="1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</c:numCache>
            </c:numRef>
          </c:xVal>
          <c:yVal>
            <c:numRef>
              <c:f>Feuil1!$F$2:$F$20</c:f>
              <c:numCache>
                <c:formatCode>0.00</c:formatCode>
                <c:ptCount val="19"/>
                <c:pt idx="0">
                  <c:v>0</c:v>
                </c:pt>
                <c:pt idx="1">
                  <c:v>9.0530157171394371E-2</c:v>
                </c:pt>
                <c:pt idx="2">
                  <c:v>0.36228004486125542</c:v>
                </c:pt>
                <c:pt idx="3">
                  <c:v>0.81546629979628382</c:v>
                </c:pt>
                <c:pt idx="4">
                  <c:v>1.4495787997940717</c:v>
                </c:pt>
                <c:pt idx="5">
                  <c:v>2.2620900293184278</c:v>
                </c:pt>
                <c:pt idx="6">
                  <c:v>3.2467247034486024</c:v>
                </c:pt>
                <c:pt idx="7">
                  <c:v>4.3914555726537525</c:v>
                </c:pt>
                <c:pt idx="8">
                  <c:v>5.6765251493584632</c:v>
                </c:pt>
                <c:pt idx="9">
                  <c:v>7.0729147511339319</c:v>
                </c:pt>
                <c:pt idx="10">
                  <c:v>8.5417200808628131</c:v>
                </c:pt>
                <c:pt idx="11">
                  <c:v>10.034787937527286</c:v>
                </c:pt>
                <c:pt idx="12">
                  <c:v>11.496724703448603</c:v>
                </c:pt>
                <c:pt idx="13">
                  <c:v>12.868085589146325</c:v>
                </c:pt>
                <c:pt idx="14">
                  <c:v>14.089312111257208</c:v>
                </c:pt>
                <c:pt idx="15">
                  <c:v>15.104885462239521</c:v>
                </c:pt>
                <c:pt idx="16">
                  <c:v>15.867208287828742</c:v>
                </c:pt>
                <c:pt idx="17">
                  <c:v>16.339858081872826</c:v>
                </c:pt>
                <c:pt idx="18">
                  <c:v>16.5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272-464A-AFAB-DECE24554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6005400"/>
        <c:axId val="266006184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[1]Feuil1!$C$1</c15:sqref>
                        </c15:formulaRef>
                      </c:ext>
                    </c:extLst>
                    <c:strCache>
                      <c:ptCount val="1"/>
                      <c:pt idx="0">
                        <c:v>Incertitude relative (%)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[1]Feuil1!$A$2:$A$20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0</c:v>
                      </c:pt>
                      <c:pt idx="1">
                        <c:v>10</c:v>
                      </c:pt>
                      <c:pt idx="2">
                        <c:v>20</c:v>
                      </c:pt>
                      <c:pt idx="3">
                        <c:v>30</c:v>
                      </c:pt>
                      <c:pt idx="4">
                        <c:v>40</c:v>
                      </c:pt>
                      <c:pt idx="5">
                        <c:v>50</c:v>
                      </c:pt>
                      <c:pt idx="6">
                        <c:v>60</c:v>
                      </c:pt>
                      <c:pt idx="7">
                        <c:v>70</c:v>
                      </c:pt>
                      <c:pt idx="8">
                        <c:v>80</c:v>
                      </c:pt>
                      <c:pt idx="9">
                        <c:v>90</c:v>
                      </c:pt>
                      <c:pt idx="10">
                        <c:v>100</c:v>
                      </c:pt>
                      <c:pt idx="11">
                        <c:v>110</c:v>
                      </c:pt>
                      <c:pt idx="12">
                        <c:v>120</c:v>
                      </c:pt>
                      <c:pt idx="13">
                        <c:v>130</c:v>
                      </c:pt>
                      <c:pt idx="14">
                        <c:v>140</c:v>
                      </c:pt>
                      <c:pt idx="15">
                        <c:v>150</c:v>
                      </c:pt>
                      <c:pt idx="16">
                        <c:v>160</c:v>
                      </c:pt>
                      <c:pt idx="17">
                        <c:v>170</c:v>
                      </c:pt>
                      <c:pt idx="18">
                        <c:v>180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[1]Feuil1!$C$2:$C$20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0</c:v>
                      </c:pt>
                      <c:pt idx="1">
                        <c:v>0.1111</c:v>
                      </c:pt>
                      <c:pt idx="2">
                        <c:v>2.5600000000000001E-2</c:v>
                      </c:pt>
                      <c:pt idx="3">
                        <c:v>1.2999999999999999E-2</c:v>
                      </c:pt>
                      <c:pt idx="4">
                        <c:v>1.2999999999999999E-2</c:v>
                      </c:pt>
                      <c:pt idx="5">
                        <c:v>7.1000000000000004E-3</c:v>
                      </c:pt>
                      <c:pt idx="6">
                        <c:v>4.4999999999999997E-3</c:v>
                      </c:pt>
                      <c:pt idx="7">
                        <c:v>3.2000000000000002E-3</c:v>
                      </c:pt>
                      <c:pt idx="8">
                        <c:v>3.2000000000000002E-3</c:v>
                      </c:pt>
                      <c:pt idx="9">
                        <c:v>1.8E-3</c:v>
                      </c:pt>
                      <c:pt idx="10">
                        <c:v>1.5E-3</c:v>
                      </c:pt>
                      <c:pt idx="11">
                        <c:v>1.1999999999999999E-3</c:v>
                      </c:pt>
                      <c:pt idx="12">
                        <c:v>1E-3</c:v>
                      </c:pt>
                      <c:pt idx="13">
                        <c:v>8.9999999999999998E-4</c:v>
                      </c:pt>
                      <c:pt idx="14">
                        <c:v>8.0000000000000004E-4</c:v>
                      </c:pt>
                      <c:pt idx="15">
                        <c:v>6.9999999999999999E-4</c:v>
                      </c:pt>
                      <c:pt idx="16">
                        <c:v>5.9999999999999995E-4</c:v>
                      </c:pt>
                      <c:pt idx="17">
                        <c:v>5.9999999999999995E-4</c:v>
                      </c:pt>
                      <c:pt idx="18">
                        <c:v>5.9999999999999995E-4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2272-464A-AFAB-DECE24554DC8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[1]Feuil1!$D$1</c15:sqref>
                        </c15:formulaRef>
                      </c:ext>
                    </c:extLst>
                    <c:strCache>
                      <c:ptCount val="1"/>
                      <c:pt idx="0">
                        <c:v>Angle Théorique α (°)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[1]Feuil1!$A$2:$A$20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0</c:v>
                      </c:pt>
                      <c:pt idx="1">
                        <c:v>10</c:v>
                      </c:pt>
                      <c:pt idx="2">
                        <c:v>20</c:v>
                      </c:pt>
                      <c:pt idx="3">
                        <c:v>30</c:v>
                      </c:pt>
                      <c:pt idx="4">
                        <c:v>40</c:v>
                      </c:pt>
                      <c:pt idx="5">
                        <c:v>50</c:v>
                      </c:pt>
                      <c:pt idx="6">
                        <c:v>60</c:v>
                      </c:pt>
                      <c:pt idx="7">
                        <c:v>70</c:v>
                      </c:pt>
                      <c:pt idx="8">
                        <c:v>80</c:v>
                      </c:pt>
                      <c:pt idx="9">
                        <c:v>90</c:v>
                      </c:pt>
                      <c:pt idx="10">
                        <c:v>100</c:v>
                      </c:pt>
                      <c:pt idx="11">
                        <c:v>110</c:v>
                      </c:pt>
                      <c:pt idx="12">
                        <c:v>120</c:v>
                      </c:pt>
                      <c:pt idx="13">
                        <c:v>130</c:v>
                      </c:pt>
                      <c:pt idx="14">
                        <c:v>140</c:v>
                      </c:pt>
                      <c:pt idx="15">
                        <c:v>150</c:v>
                      </c:pt>
                      <c:pt idx="16">
                        <c:v>160</c:v>
                      </c:pt>
                      <c:pt idx="17">
                        <c:v>170</c:v>
                      </c:pt>
                      <c:pt idx="18">
                        <c:v>180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[1]Feuil1!$D$2:$D$20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-90</c:v>
                      </c:pt>
                      <c:pt idx="1">
                        <c:v>-80</c:v>
                      </c:pt>
                      <c:pt idx="2">
                        <c:v>-70</c:v>
                      </c:pt>
                      <c:pt idx="3">
                        <c:v>-60</c:v>
                      </c:pt>
                      <c:pt idx="4">
                        <c:v>-50</c:v>
                      </c:pt>
                      <c:pt idx="5">
                        <c:v>-40</c:v>
                      </c:pt>
                      <c:pt idx="6">
                        <c:v>-30</c:v>
                      </c:pt>
                      <c:pt idx="7">
                        <c:v>-20</c:v>
                      </c:pt>
                      <c:pt idx="8">
                        <c:v>-10</c:v>
                      </c:pt>
                      <c:pt idx="9">
                        <c:v>0</c:v>
                      </c:pt>
                      <c:pt idx="10">
                        <c:v>10</c:v>
                      </c:pt>
                      <c:pt idx="11">
                        <c:v>20</c:v>
                      </c:pt>
                      <c:pt idx="12">
                        <c:v>30</c:v>
                      </c:pt>
                      <c:pt idx="13">
                        <c:v>40</c:v>
                      </c:pt>
                      <c:pt idx="14">
                        <c:v>50</c:v>
                      </c:pt>
                      <c:pt idx="15">
                        <c:v>60</c:v>
                      </c:pt>
                      <c:pt idx="16">
                        <c:v>70</c:v>
                      </c:pt>
                      <c:pt idx="17">
                        <c:v>80</c:v>
                      </c:pt>
                      <c:pt idx="18">
                        <c:v>90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272-464A-AFAB-DECE24554DC8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[1]Feuil1!$E$1</c15:sqref>
                        </c15:formulaRef>
                      </c:ext>
                    </c:extLst>
                    <c:strCache>
                      <c:ptCount val="1"/>
                      <c:pt idx="0">
                        <c:v>Angle Théorique α (rad)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[1]Feuil1!$A$2:$A$20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0</c:v>
                      </c:pt>
                      <c:pt idx="1">
                        <c:v>10</c:v>
                      </c:pt>
                      <c:pt idx="2">
                        <c:v>20</c:v>
                      </c:pt>
                      <c:pt idx="3">
                        <c:v>30</c:v>
                      </c:pt>
                      <c:pt idx="4">
                        <c:v>40</c:v>
                      </c:pt>
                      <c:pt idx="5">
                        <c:v>50</c:v>
                      </c:pt>
                      <c:pt idx="6">
                        <c:v>60</c:v>
                      </c:pt>
                      <c:pt idx="7">
                        <c:v>70</c:v>
                      </c:pt>
                      <c:pt idx="8">
                        <c:v>80</c:v>
                      </c:pt>
                      <c:pt idx="9">
                        <c:v>90</c:v>
                      </c:pt>
                      <c:pt idx="10">
                        <c:v>100</c:v>
                      </c:pt>
                      <c:pt idx="11">
                        <c:v>110</c:v>
                      </c:pt>
                      <c:pt idx="12">
                        <c:v>120</c:v>
                      </c:pt>
                      <c:pt idx="13">
                        <c:v>130</c:v>
                      </c:pt>
                      <c:pt idx="14">
                        <c:v>140</c:v>
                      </c:pt>
                      <c:pt idx="15">
                        <c:v>150</c:v>
                      </c:pt>
                      <c:pt idx="16">
                        <c:v>160</c:v>
                      </c:pt>
                      <c:pt idx="17">
                        <c:v>170</c:v>
                      </c:pt>
                      <c:pt idx="18">
                        <c:v>180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[1]Feuil1!$E$2:$E$20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-1.5707963267948966</c:v>
                      </c:pt>
                      <c:pt idx="1">
                        <c:v>-1.3962634015954636</c:v>
                      </c:pt>
                      <c:pt idx="2">
                        <c:v>-1.2217304763960306</c:v>
                      </c:pt>
                      <c:pt idx="3">
                        <c:v>-1.0471975511965976</c:v>
                      </c:pt>
                      <c:pt idx="4">
                        <c:v>-0.87266462599716477</c:v>
                      </c:pt>
                      <c:pt idx="5">
                        <c:v>-0.69813170079773179</c:v>
                      </c:pt>
                      <c:pt idx="6">
                        <c:v>-0.52359877559829882</c:v>
                      </c:pt>
                      <c:pt idx="7">
                        <c:v>-0.3490658503988659</c:v>
                      </c:pt>
                      <c:pt idx="8">
                        <c:v>-0.17453292519943295</c:v>
                      </c:pt>
                      <c:pt idx="9">
                        <c:v>0</c:v>
                      </c:pt>
                      <c:pt idx="10">
                        <c:v>0.17453292519943295</c:v>
                      </c:pt>
                      <c:pt idx="11">
                        <c:v>0.3490658503988659</c:v>
                      </c:pt>
                      <c:pt idx="12">
                        <c:v>0.52359877559829882</c:v>
                      </c:pt>
                      <c:pt idx="13">
                        <c:v>0.69813170079773179</c:v>
                      </c:pt>
                      <c:pt idx="14">
                        <c:v>0.87266462599716477</c:v>
                      </c:pt>
                      <c:pt idx="15">
                        <c:v>1.0471975511965976</c:v>
                      </c:pt>
                      <c:pt idx="16">
                        <c:v>1.2217304763960306</c:v>
                      </c:pt>
                      <c:pt idx="17">
                        <c:v>1.3962634015954636</c:v>
                      </c:pt>
                      <c:pt idx="18">
                        <c:v>1.5707963267948966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272-464A-AFAB-DECE24554DC8}"/>
                  </c:ext>
                </c:extLst>
              </c15:ser>
            </c15:filteredScatterSeries>
          </c:ext>
        </c:extLst>
      </c:scatterChart>
      <c:valAx>
        <c:axId val="266005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6006184"/>
        <c:crosses val="autoZero"/>
        <c:crossBetween val="midCat"/>
      </c:valAx>
      <c:valAx>
        <c:axId val="266006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6005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Vitesse du piston (mm.s-1)</a:t>
            </a:r>
          </a:p>
        </c:rich>
      </c:tx>
      <c:layout>
        <c:manualLayout>
          <c:xMode val="edge"/>
          <c:yMode val="edge"/>
          <c:x val="0.39649312429547301"/>
          <c:y val="1.9424208769385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4"/>
          <c:order val="3"/>
          <c:tx>
            <c:strRef>
              <c:f>Feuil1!$G$1</c:f>
              <c:strCache>
                <c:ptCount val="1"/>
                <c:pt idx="0">
                  <c:v>Vitesse du piston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Feuil1!$A$2:$A$20</c:f>
              <c:numCache>
                <c:formatCode>General</c:formatCode>
                <c:ptCount val="1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</c:numCache>
            </c:numRef>
          </c:xVal>
          <c:yVal>
            <c:numRef>
              <c:f>Feuil1!$G$2:$G$20</c:f>
              <c:numCache>
                <c:formatCode>_ * #,##0.0_)\ _€_ ;_ * \(#,##0.0\)\ _€_ ;_ * "-"??_)\ _€_ ;_ @_ </c:formatCode>
                <c:ptCount val="19"/>
                <c:pt idx="0">
                  <c:v>3.6404040423926687E-14</c:v>
                </c:pt>
                <c:pt idx="1">
                  <c:v>103.75763789968025</c:v>
                </c:pt>
                <c:pt idx="2">
                  <c:v>207.67298152670554</c:v>
                </c:pt>
                <c:pt idx="3">
                  <c:v>311.60390426066778</c:v>
                </c:pt>
                <c:pt idx="4">
                  <c:v>414.81087626148548</c:v>
                </c:pt>
                <c:pt idx="5">
                  <c:v>515.67871236970109</c:v>
                </c:pt>
                <c:pt idx="6">
                  <c:v>611.5004791314667</c:v>
                </c:pt>
                <c:pt idx="7">
                  <c:v>698.39305069924671</c:v>
                </c:pt>
                <c:pt idx="8">
                  <c:v>771.42361377483496</c:v>
                </c:pt>
                <c:pt idx="9">
                  <c:v>825</c:v>
                </c:pt>
                <c:pt idx="10">
                  <c:v>853.50917869530838</c:v>
                </c:pt>
                <c:pt idx="11">
                  <c:v>852.09977359750224</c:v>
                </c:pt>
                <c:pt idx="12">
                  <c:v>817.44143711285722</c:v>
                </c:pt>
                <c:pt idx="13">
                  <c:v>748.29461877661265</c:v>
                </c:pt>
                <c:pt idx="14">
                  <c:v>645.78867972130456</c:v>
                </c:pt>
                <c:pt idx="15">
                  <c:v>513.3960957393324</c:v>
                </c:pt>
                <c:pt idx="16">
                  <c:v>356.66025496064805</c:v>
                </c:pt>
                <c:pt idx="17">
                  <c:v>182.76185525075496</c:v>
                </c:pt>
                <c:pt idx="18">
                  <c:v>6.4670707106034463E-14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08-7646-B7D6-344008DAD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6005400"/>
        <c:axId val="266006184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[1]Feuil1!$C$1</c15:sqref>
                        </c15:formulaRef>
                      </c:ext>
                    </c:extLst>
                    <c:strCache>
                      <c:ptCount val="1"/>
                      <c:pt idx="0">
                        <c:v>Incertitude relative (%)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[1]Feuil1!$A$2:$A$20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0</c:v>
                      </c:pt>
                      <c:pt idx="1">
                        <c:v>10</c:v>
                      </c:pt>
                      <c:pt idx="2">
                        <c:v>20</c:v>
                      </c:pt>
                      <c:pt idx="3">
                        <c:v>30</c:v>
                      </c:pt>
                      <c:pt idx="4">
                        <c:v>40</c:v>
                      </c:pt>
                      <c:pt idx="5">
                        <c:v>50</c:v>
                      </c:pt>
                      <c:pt idx="6">
                        <c:v>60</c:v>
                      </c:pt>
                      <c:pt idx="7">
                        <c:v>70</c:v>
                      </c:pt>
                      <c:pt idx="8">
                        <c:v>80</c:v>
                      </c:pt>
                      <c:pt idx="9">
                        <c:v>90</c:v>
                      </c:pt>
                      <c:pt idx="10">
                        <c:v>100</c:v>
                      </c:pt>
                      <c:pt idx="11">
                        <c:v>110</c:v>
                      </c:pt>
                      <c:pt idx="12">
                        <c:v>120</c:v>
                      </c:pt>
                      <c:pt idx="13">
                        <c:v>130</c:v>
                      </c:pt>
                      <c:pt idx="14">
                        <c:v>140</c:v>
                      </c:pt>
                      <c:pt idx="15">
                        <c:v>150</c:v>
                      </c:pt>
                      <c:pt idx="16">
                        <c:v>160</c:v>
                      </c:pt>
                      <c:pt idx="17">
                        <c:v>170</c:v>
                      </c:pt>
                      <c:pt idx="18">
                        <c:v>180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[1]Feuil1!$C$2:$C$20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0</c:v>
                      </c:pt>
                      <c:pt idx="1">
                        <c:v>0.1111</c:v>
                      </c:pt>
                      <c:pt idx="2">
                        <c:v>2.5600000000000001E-2</c:v>
                      </c:pt>
                      <c:pt idx="3">
                        <c:v>1.2999999999999999E-2</c:v>
                      </c:pt>
                      <c:pt idx="4">
                        <c:v>1.2999999999999999E-2</c:v>
                      </c:pt>
                      <c:pt idx="5">
                        <c:v>7.1000000000000004E-3</c:v>
                      </c:pt>
                      <c:pt idx="6">
                        <c:v>4.4999999999999997E-3</c:v>
                      </c:pt>
                      <c:pt idx="7">
                        <c:v>3.2000000000000002E-3</c:v>
                      </c:pt>
                      <c:pt idx="8">
                        <c:v>3.2000000000000002E-3</c:v>
                      </c:pt>
                      <c:pt idx="9">
                        <c:v>1.8E-3</c:v>
                      </c:pt>
                      <c:pt idx="10">
                        <c:v>1.5E-3</c:v>
                      </c:pt>
                      <c:pt idx="11">
                        <c:v>1.1999999999999999E-3</c:v>
                      </c:pt>
                      <c:pt idx="12">
                        <c:v>1E-3</c:v>
                      </c:pt>
                      <c:pt idx="13">
                        <c:v>8.9999999999999998E-4</c:v>
                      </c:pt>
                      <c:pt idx="14">
                        <c:v>8.0000000000000004E-4</c:v>
                      </c:pt>
                      <c:pt idx="15">
                        <c:v>6.9999999999999999E-4</c:v>
                      </c:pt>
                      <c:pt idx="16">
                        <c:v>5.9999999999999995E-4</c:v>
                      </c:pt>
                      <c:pt idx="17">
                        <c:v>5.9999999999999995E-4</c:v>
                      </c:pt>
                      <c:pt idx="18">
                        <c:v>5.9999999999999995E-4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1108-7646-B7D6-344008DAD118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[1]Feuil1!$D$1</c15:sqref>
                        </c15:formulaRef>
                      </c:ext>
                    </c:extLst>
                    <c:strCache>
                      <c:ptCount val="1"/>
                      <c:pt idx="0">
                        <c:v>Angle Théorique α (°)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[1]Feuil1!$A$2:$A$20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0</c:v>
                      </c:pt>
                      <c:pt idx="1">
                        <c:v>10</c:v>
                      </c:pt>
                      <c:pt idx="2">
                        <c:v>20</c:v>
                      </c:pt>
                      <c:pt idx="3">
                        <c:v>30</c:v>
                      </c:pt>
                      <c:pt idx="4">
                        <c:v>40</c:v>
                      </c:pt>
                      <c:pt idx="5">
                        <c:v>50</c:v>
                      </c:pt>
                      <c:pt idx="6">
                        <c:v>60</c:v>
                      </c:pt>
                      <c:pt idx="7">
                        <c:v>70</c:v>
                      </c:pt>
                      <c:pt idx="8">
                        <c:v>80</c:v>
                      </c:pt>
                      <c:pt idx="9">
                        <c:v>90</c:v>
                      </c:pt>
                      <c:pt idx="10">
                        <c:v>100</c:v>
                      </c:pt>
                      <c:pt idx="11">
                        <c:v>110</c:v>
                      </c:pt>
                      <c:pt idx="12">
                        <c:v>120</c:v>
                      </c:pt>
                      <c:pt idx="13">
                        <c:v>130</c:v>
                      </c:pt>
                      <c:pt idx="14">
                        <c:v>140</c:v>
                      </c:pt>
                      <c:pt idx="15">
                        <c:v>150</c:v>
                      </c:pt>
                      <c:pt idx="16">
                        <c:v>160</c:v>
                      </c:pt>
                      <c:pt idx="17">
                        <c:v>170</c:v>
                      </c:pt>
                      <c:pt idx="18">
                        <c:v>180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[1]Feuil1!$D$2:$D$20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-90</c:v>
                      </c:pt>
                      <c:pt idx="1">
                        <c:v>-80</c:v>
                      </c:pt>
                      <c:pt idx="2">
                        <c:v>-70</c:v>
                      </c:pt>
                      <c:pt idx="3">
                        <c:v>-60</c:v>
                      </c:pt>
                      <c:pt idx="4">
                        <c:v>-50</c:v>
                      </c:pt>
                      <c:pt idx="5">
                        <c:v>-40</c:v>
                      </c:pt>
                      <c:pt idx="6">
                        <c:v>-30</c:v>
                      </c:pt>
                      <c:pt idx="7">
                        <c:v>-20</c:v>
                      </c:pt>
                      <c:pt idx="8">
                        <c:v>-10</c:v>
                      </c:pt>
                      <c:pt idx="9">
                        <c:v>0</c:v>
                      </c:pt>
                      <c:pt idx="10">
                        <c:v>10</c:v>
                      </c:pt>
                      <c:pt idx="11">
                        <c:v>20</c:v>
                      </c:pt>
                      <c:pt idx="12">
                        <c:v>30</c:v>
                      </c:pt>
                      <c:pt idx="13">
                        <c:v>40</c:v>
                      </c:pt>
                      <c:pt idx="14">
                        <c:v>50</c:v>
                      </c:pt>
                      <c:pt idx="15">
                        <c:v>60</c:v>
                      </c:pt>
                      <c:pt idx="16">
                        <c:v>70</c:v>
                      </c:pt>
                      <c:pt idx="17">
                        <c:v>80</c:v>
                      </c:pt>
                      <c:pt idx="18">
                        <c:v>90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108-7646-B7D6-344008DAD118}"/>
                  </c:ext>
                </c:extLst>
              </c15:ser>
            </c15:filteredScatterSeries>
            <c15:filteredScatte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[1]Feuil1!$E$1</c15:sqref>
                        </c15:formulaRef>
                      </c:ext>
                    </c:extLst>
                    <c:strCache>
                      <c:ptCount val="1"/>
                      <c:pt idx="0">
                        <c:v>Angle Théorique α (rad)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[1]Feuil1!$A$2:$A$20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0</c:v>
                      </c:pt>
                      <c:pt idx="1">
                        <c:v>10</c:v>
                      </c:pt>
                      <c:pt idx="2">
                        <c:v>20</c:v>
                      </c:pt>
                      <c:pt idx="3">
                        <c:v>30</c:v>
                      </c:pt>
                      <c:pt idx="4">
                        <c:v>40</c:v>
                      </c:pt>
                      <c:pt idx="5">
                        <c:v>50</c:v>
                      </c:pt>
                      <c:pt idx="6">
                        <c:v>60</c:v>
                      </c:pt>
                      <c:pt idx="7">
                        <c:v>70</c:v>
                      </c:pt>
                      <c:pt idx="8">
                        <c:v>80</c:v>
                      </c:pt>
                      <c:pt idx="9">
                        <c:v>90</c:v>
                      </c:pt>
                      <c:pt idx="10">
                        <c:v>100</c:v>
                      </c:pt>
                      <c:pt idx="11">
                        <c:v>110</c:v>
                      </c:pt>
                      <c:pt idx="12">
                        <c:v>120</c:v>
                      </c:pt>
                      <c:pt idx="13">
                        <c:v>130</c:v>
                      </c:pt>
                      <c:pt idx="14">
                        <c:v>140</c:v>
                      </c:pt>
                      <c:pt idx="15">
                        <c:v>150</c:v>
                      </c:pt>
                      <c:pt idx="16">
                        <c:v>160</c:v>
                      </c:pt>
                      <c:pt idx="17">
                        <c:v>170</c:v>
                      </c:pt>
                      <c:pt idx="18">
                        <c:v>180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[1]Feuil1!$E$2:$E$20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-1.5707963267948966</c:v>
                      </c:pt>
                      <c:pt idx="1">
                        <c:v>-1.3962634015954636</c:v>
                      </c:pt>
                      <c:pt idx="2">
                        <c:v>-1.2217304763960306</c:v>
                      </c:pt>
                      <c:pt idx="3">
                        <c:v>-1.0471975511965976</c:v>
                      </c:pt>
                      <c:pt idx="4">
                        <c:v>-0.87266462599716477</c:v>
                      </c:pt>
                      <c:pt idx="5">
                        <c:v>-0.69813170079773179</c:v>
                      </c:pt>
                      <c:pt idx="6">
                        <c:v>-0.52359877559829882</c:v>
                      </c:pt>
                      <c:pt idx="7">
                        <c:v>-0.3490658503988659</c:v>
                      </c:pt>
                      <c:pt idx="8">
                        <c:v>-0.17453292519943295</c:v>
                      </c:pt>
                      <c:pt idx="9">
                        <c:v>0</c:v>
                      </c:pt>
                      <c:pt idx="10">
                        <c:v>0.17453292519943295</c:v>
                      </c:pt>
                      <c:pt idx="11">
                        <c:v>0.3490658503988659</c:v>
                      </c:pt>
                      <c:pt idx="12">
                        <c:v>0.52359877559829882</c:v>
                      </c:pt>
                      <c:pt idx="13">
                        <c:v>0.69813170079773179</c:v>
                      </c:pt>
                      <c:pt idx="14">
                        <c:v>0.87266462599716477</c:v>
                      </c:pt>
                      <c:pt idx="15">
                        <c:v>1.0471975511965976</c:v>
                      </c:pt>
                      <c:pt idx="16">
                        <c:v>1.2217304763960306</c:v>
                      </c:pt>
                      <c:pt idx="17">
                        <c:v>1.3962634015954636</c:v>
                      </c:pt>
                      <c:pt idx="18">
                        <c:v>1.5707963267948966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108-7646-B7D6-344008DAD118}"/>
                  </c:ext>
                </c:extLst>
              </c15:ser>
            </c15:filteredScatterSeries>
          </c:ext>
        </c:extLst>
      </c:scatterChart>
      <c:valAx>
        <c:axId val="266005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6006184"/>
        <c:crosses val="autoZero"/>
        <c:crossBetween val="midCat"/>
      </c:valAx>
      <c:valAx>
        <c:axId val="266006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_)\ _€_ ;_ * \(#,##0.0\)\ _€_ ;_ * &quot;-&quot;??_)\ _€_ ;_ @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6005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177800</xdr:colOff>
      <xdr:row>2</xdr:row>
      <xdr:rowOff>50800</xdr:rowOff>
    </xdr:from>
    <xdr:to>
      <xdr:col>15</xdr:col>
      <xdr:colOff>0</xdr:colOff>
      <xdr:row>17</xdr:row>
      <xdr:rowOff>165100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C39F27C-B138-9347-B7A0-21D7AAB4F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139701</xdr:colOff>
      <xdr:row>18</xdr:row>
      <xdr:rowOff>38100</xdr:rowOff>
    </xdr:from>
    <xdr:to>
      <xdr:col>15</xdr:col>
      <xdr:colOff>25401</xdr:colOff>
      <xdr:row>33</xdr:row>
      <xdr:rowOff>177800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C2222EC-769D-2946-8526-2F567761D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inebardet/Downloads/MOTEUR-FRANOUX-DESORMEAU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1">
          <cell r="C1" t="str">
            <v>Incertitude relative (%)</v>
          </cell>
          <cell r="D1" t="str">
            <v>Angle Théorique α (°)</v>
          </cell>
          <cell r="E1" t="str">
            <v>Angle Théorique α (rad)</v>
          </cell>
        </row>
        <row r="2">
          <cell r="A2">
            <v>0</v>
          </cell>
          <cell r="C2">
            <v>0</v>
          </cell>
          <cell r="D2">
            <v>-90</v>
          </cell>
          <cell r="E2">
            <v>-1.5707963267948966</v>
          </cell>
        </row>
        <row r="3">
          <cell r="A3">
            <v>10</v>
          </cell>
          <cell r="C3">
            <v>0.1111</v>
          </cell>
          <cell r="D3">
            <v>-80</v>
          </cell>
          <cell r="E3">
            <v>-1.3962634015954636</v>
          </cell>
        </row>
        <row r="4">
          <cell r="A4">
            <v>20</v>
          </cell>
          <cell r="C4">
            <v>2.5600000000000001E-2</v>
          </cell>
          <cell r="D4">
            <v>-70</v>
          </cell>
          <cell r="E4">
            <v>-1.2217304763960306</v>
          </cell>
        </row>
        <row r="5">
          <cell r="A5">
            <v>30</v>
          </cell>
          <cell r="C5">
            <v>1.2999999999999999E-2</v>
          </cell>
          <cell r="D5">
            <v>-60</v>
          </cell>
          <cell r="E5">
            <v>-1.0471975511965976</v>
          </cell>
        </row>
        <row r="6">
          <cell r="A6">
            <v>40</v>
          </cell>
          <cell r="C6">
            <v>1.2999999999999999E-2</v>
          </cell>
          <cell r="D6">
            <v>-50</v>
          </cell>
          <cell r="E6">
            <v>-0.87266462599716477</v>
          </cell>
        </row>
        <row r="7">
          <cell r="A7">
            <v>50</v>
          </cell>
          <cell r="C7">
            <v>7.1000000000000004E-3</v>
          </cell>
          <cell r="D7">
            <v>-40</v>
          </cell>
          <cell r="E7">
            <v>-0.69813170079773179</v>
          </cell>
        </row>
        <row r="8">
          <cell r="A8">
            <v>60</v>
          </cell>
          <cell r="C8">
            <v>4.4999999999999997E-3</v>
          </cell>
          <cell r="D8">
            <v>-30</v>
          </cell>
          <cell r="E8">
            <v>-0.52359877559829882</v>
          </cell>
        </row>
        <row r="9">
          <cell r="A9">
            <v>70</v>
          </cell>
          <cell r="C9">
            <v>3.2000000000000002E-3</v>
          </cell>
          <cell r="D9">
            <v>-20</v>
          </cell>
          <cell r="E9">
            <v>-0.3490658503988659</v>
          </cell>
        </row>
        <row r="10">
          <cell r="A10">
            <v>80</v>
          </cell>
          <cell r="C10">
            <v>3.2000000000000002E-3</v>
          </cell>
          <cell r="D10">
            <v>-10</v>
          </cell>
          <cell r="E10">
            <v>-0.17453292519943295</v>
          </cell>
        </row>
        <row r="11">
          <cell r="A11">
            <v>90</v>
          </cell>
          <cell r="C11">
            <v>1.8E-3</v>
          </cell>
          <cell r="D11">
            <v>0</v>
          </cell>
          <cell r="E11">
            <v>0</v>
          </cell>
        </row>
        <row r="12">
          <cell r="A12">
            <v>100</v>
          </cell>
          <cell r="C12">
            <v>1.5E-3</v>
          </cell>
          <cell r="D12">
            <v>10</v>
          </cell>
          <cell r="E12">
            <v>0.17453292519943295</v>
          </cell>
        </row>
        <row r="13">
          <cell r="A13">
            <v>110</v>
          </cell>
          <cell r="C13">
            <v>1.1999999999999999E-3</v>
          </cell>
          <cell r="D13">
            <v>20</v>
          </cell>
          <cell r="E13">
            <v>0.3490658503988659</v>
          </cell>
        </row>
        <row r="14">
          <cell r="A14">
            <v>120</v>
          </cell>
          <cell r="C14">
            <v>1E-3</v>
          </cell>
          <cell r="D14">
            <v>30</v>
          </cell>
          <cell r="E14">
            <v>0.52359877559829882</v>
          </cell>
        </row>
        <row r="15">
          <cell r="A15">
            <v>130</v>
          </cell>
          <cell r="C15">
            <v>8.9999999999999998E-4</v>
          </cell>
          <cell r="D15">
            <v>40</v>
          </cell>
          <cell r="E15">
            <v>0.69813170079773179</v>
          </cell>
        </row>
        <row r="16">
          <cell r="A16">
            <v>140</v>
          </cell>
          <cell r="C16">
            <v>8.0000000000000004E-4</v>
          </cell>
          <cell r="D16">
            <v>50</v>
          </cell>
          <cell r="E16">
            <v>0.87266462599716477</v>
          </cell>
        </row>
        <row r="17">
          <cell r="A17">
            <v>150</v>
          </cell>
          <cell r="C17">
            <v>6.9999999999999999E-4</v>
          </cell>
          <cell r="D17">
            <v>60</v>
          </cell>
          <cell r="E17">
            <v>1.0471975511965976</v>
          </cell>
        </row>
        <row r="18">
          <cell r="A18">
            <v>160</v>
          </cell>
          <cell r="C18">
            <v>5.9999999999999995E-4</v>
          </cell>
          <cell r="D18">
            <v>70</v>
          </cell>
          <cell r="E18">
            <v>1.2217304763960306</v>
          </cell>
        </row>
        <row r="19">
          <cell r="A19">
            <v>170</v>
          </cell>
          <cell r="C19">
            <v>5.9999999999999995E-4</v>
          </cell>
          <cell r="D19">
            <v>80</v>
          </cell>
          <cell r="E19">
            <v>1.3962634015954636</v>
          </cell>
        </row>
        <row r="20">
          <cell r="A20">
            <v>180</v>
          </cell>
          <cell r="C20">
            <v>5.9999999999999995E-4</v>
          </cell>
          <cell r="D20">
            <v>90</v>
          </cell>
          <cell r="E20">
            <v>1.5707963267948966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0CF64-623E-B145-A8DA-8C09D2CC80C7}">
  <dimension ref="A1:J22"/>
  <sheetViews>
    <sheetView tabSelected="1" workbookViewId="0">
      <selection activeCell="A23" sqref="A23"/>
    </sheetView>
  </sheetViews>
  <sheetFormatPr baseColWidth="10" defaultRowHeight="16" x14ac:dyDescent="0.2"/>
  <cols>
    <col min="1" max="7" width="12.1640625" customWidth="1"/>
  </cols>
  <sheetData>
    <row r="1" spans="1:10" ht="5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10" x14ac:dyDescent="0.2">
      <c r="A2" s="1">
        <v>0</v>
      </c>
      <c r="B2" s="2">
        <v>0</v>
      </c>
      <c r="C2" s="3">
        <v>0</v>
      </c>
      <c r="D2" s="1">
        <f xml:space="preserve"> A2 -90</f>
        <v>-90</v>
      </c>
      <c r="E2" s="4">
        <f>D2*PI()/180</f>
        <v>-1.5707963267948966</v>
      </c>
      <c r="F2" s="4">
        <f>8.25*(1+SIN(E2))+29.5*(SQRT(1-((8.25)^2/(29.5)^2)*(COS(E2))^2)-1)</f>
        <v>0</v>
      </c>
      <c r="G2" s="5">
        <f>100*8.25*COS(E2)+((8.25^2*(COS(E2))*100*SIN(E2))/(29.5*SQRT(1-(8.25^2/29.5^2)*(COS(E2))^2)))</f>
        <v>3.6404040423926687E-14</v>
      </c>
      <c r="J2" t="s">
        <v>7</v>
      </c>
    </row>
    <row r="3" spans="1:10" x14ac:dyDescent="0.2">
      <c r="A3" s="1">
        <v>10</v>
      </c>
      <c r="B3" s="2">
        <v>0.05</v>
      </c>
      <c r="C3" s="3">
        <v>0.1111</v>
      </c>
      <c r="D3" s="1">
        <f t="shared" ref="D3:D20" si="0" xml:space="preserve"> A3 -90</f>
        <v>-80</v>
      </c>
      <c r="E3" s="4">
        <f t="shared" ref="E3:E20" si="1">D3*PI()/180</f>
        <v>-1.3962634015954636</v>
      </c>
      <c r="F3" s="4">
        <f t="shared" ref="F3:F20" si="2">8.25*(1+SIN(E3))+29.5*(SQRT(1-((8.25)^2/(29.5)^2)*(COS(E3))^2)-1)</f>
        <v>9.0530157171394371E-2</v>
      </c>
      <c r="G3" s="5">
        <f>100*8.25*COS(E3)+((8.25^2*(COS(E3))*100*SIN(E3))/(29.5*SQRT(1-(8.25^2/29.5^2)*(COS(E3))^2)))</f>
        <v>103.75763789968025</v>
      </c>
    </row>
    <row r="4" spans="1:10" x14ac:dyDescent="0.2">
      <c r="A4" s="1">
        <v>20</v>
      </c>
      <c r="B4" s="2">
        <v>0.28000000000000003</v>
      </c>
      <c r="C4" s="3">
        <v>2.5600000000000001E-2</v>
      </c>
      <c r="D4" s="1">
        <f t="shared" si="0"/>
        <v>-70</v>
      </c>
      <c r="E4" s="4">
        <f t="shared" si="1"/>
        <v>-1.2217304763960306</v>
      </c>
      <c r="F4" s="4">
        <f t="shared" si="2"/>
        <v>0.36228004486125542</v>
      </c>
      <c r="G4" s="5">
        <f t="shared" ref="G3:G20" si="3">100*8.25*COS(E4)+((8.25^2*(COS(E4))*100*SIN(E4))/(29.5*SQRT(1-(8.25^2/29.5^2)*(COS(E4))^2)))</f>
        <v>207.67298152670554</v>
      </c>
    </row>
    <row r="5" spans="1:10" x14ac:dyDescent="0.2">
      <c r="A5" s="1">
        <v>30</v>
      </c>
      <c r="B5" s="2">
        <v>0.7</v>
      </c>
      <c r="C5" s="3">
        <v>1.2999999999999999E-2</v>
      </c>
      <c r="D5" s="1">
        <f t="shared" si="0"/>
        <v>-60</v>
      </c>
      <c r="E5" s="4">
        <f t="shared" si="1"/>
        <v>-1.0471975511965976</v>
      </c>
      <c r="F5" s="4">
        <f t="shared" si="2"/>
        <v>0.81546629979628382</v>
      </c>
      <c r="G5" s="5">
        <f t="shared" si="3"/>
        <v>311.60390426066778</v>
      </c>
    </row>
    <row r="6" spans="1:10" x14ac:dyDescent="0.2">
      <c r="A6" s="1">
        <v>40</v>
      </c>
      <c r="B6" s="2">
        <v>1.25</v>
      </c>
      <c r="C6" s="3">
        <v>1.2999999999999999E-2</v>
      </c>
      <c r="D6" s="1">
        <f t="shared" si="0"/>
        <v>-50</v>
      </c>
      <c r="E6" s="4">
        <f t="shared" si="1"/>
        <v>-0.87266462599716477</v>
      </c>
      <c r="F6" s="4">
        <f t="shared" si="2"/>
        <v>1.4495787997940717</v>
      </c>
      <c r="G6" s="5">
        <f t="shared" si="3"/>
        <v>414.81087626148548</v>
      </c>
    </row>
    <row r="7" spans="1:10" x14ac:dyDescent="0.2">
      <c r="A7" s="1">
        <v>50</v>
      </c>
      <c r="B7" s="2">
        <v>2</v>
      </c>
      <c r="C7" s="3">
        <v>7.1000000000000004E-3</v>
      </c>
      <c r="D7" s="1">
        <f t="shared" si="0"/>
        <v>-40</v>
      </c>
      <c r="E7" s="4">
        <f t="shared" si="1"/>
        <v>-0.69813170079773179</v>
      </c>
      <c r="F7" s="4">
        <f t="shared" si="2"/>
        <v>2.2620900293184278</v>
      </c>
      <c r="G7" s="5">
        <f t="shared" si="3"/>
        <v>515.67871236970109</v>
      </c>
    </row>
    <row r="8" spans="1:10" x14ac:dyDescent="0.2">
      <c r="A8" s="1">
        <v>60</v>
      </c>
      <c r="B8" s="2">
        <v>2.85</v>
      </c>
      <c r="C8" s="3">
        <v>4.4999999999999997E-3</v>
      </c>
      <c r="D8" s="1">
        <f t="shared" si="0"/>
        <v>-30</v>
      </c>
      <c r="E8" s="4">
        <f t="shared" si="1"/>
        <v>-0.52359877559829882</v>
      </c>
      <c r="F8" s="4">
        <f t="shared" si="2"/>
        <v>3.2467247034486024</v>
      </c>
      <c r="G8" s="5">
        <f t="shared" si="3"/>
        <v>611.5004791314667</v>
      </c>
    </row>
    <row r="9" spans="1:10" x14ac:dyDescent="0.2">
      <c r="A9" s="1">
        <v>70</v>
      </c>
      <c r="B9" s="2">
        <v>4.01</v>
      </c>
      <c r="C9" s="3">
        <v>3.2000000000000002E-3</v>
      </c>
      <c r="D9" s="1">
        <f t="shared" si="0"/>
        <v>-20</v>
      </c>
      <c r="E9" s="4">
        <f t="shared" si="1"/>
        <v>-0.3490658503988659</v>
      </c>
      <c r="F9" s="4">
        <f t="shared" si="2"/>
        <v>4.3914555726537525</v>
      </c>
      <c r="G9" s="5">
        <f t="shared" si="3"/>
        <v>698.39305069924671</v>
      </c>
    </row>
    <row r="10" spans="1:10" x14ac:dyDescent="0.2">
      <c r="A10" s="1">
        <v>80</v>
      </c>
      <c r="B10" s="2">
        <v>5.0599999999999996</v>
      </c>
      <c r="C10" s="3">
        <v>3.2000000000000002E-3</v>
      </c>
      <c r="D10" s="1">
        <f t="shared" si="0"/>
        <v>-10</v>
      </c>
      <c r="E10" s="4">
        <f t="shared" si="1"/>
        <v>-0.17453292519943295</v>
      </c>
      <c r="F10" s="4">
        <f t="shared" si="2"/>
        <v>5.6765251493584632</v>
      </c>
      <c r="G10" s="5">
        <f t="shared" si="3"/>
        <v>771.42361377483496</v>
      </c>
    </row>
    <row r="11" spans="1:10" x14ac:dyDescent="0.2">
      <c r="A11" s="1">
        <v>90</v>
      </c>
      <c r="B11" s="2">
        <v>6.53</v>
      </c>
      <c r="C11" s="3">
        <v>1.8E-3</v>
      </c>
      <c r="D11" s="1">
        <f t="shared" si="0"/>
        <v>0</v>
      </c>
      <c r="E11" s="4">
        <f t="shared" si="1"/>
        <v>0</v>
      </c>
      <c r="F11" s="4">
        <f t="shared" si="2"/>
        <v>7.0729147511339319</v>
      </c>
      <c r="G11" s="5">
        <f t="shared" si="3"/>
        <v>825</v>
      </c>
    </row>
    <row r="12" spans="1:10" x14ac:dyDescent="0.2">
      <c r="A12" s="1">
        <v>100</v>
      </c>
      <c r="B12" s="2">
        <v>8</v>
      </c>
      <c r="C12" s="3">
        <v>1.5E-3</v>
      </c>
      <c r="D12" s="1">
        <f t="shared" si="0"/>
        <v>10</v>
      </c>
      <c r="E12" s="4">
        <f t="shared" si="1"/>
        <v>0.17453292519943295</v>
      </c>
      <c r="F12" s="4">
        <f t="shared" si="2"/>
        <v>8.5417200808628131</v>
      </c>
      <c r="G12" s="5">
        <f t="shared" si="3"/>
        <v>853.50917869530838</v>
      </c>
    </row>
    <row r="13" spans="1:10" x14ac:dyDescent="0.2">
      <c r="A13" s="1">
        <v>110</v>
      </c>
      <c r="B13" s="2">
        <v>9.5</v>
      </c>
      <c r="C13" s="3">
        <v>1.1999999999999999E-3</v>
      </c>
      <c r="D13" s="1">
        <f t="shared" si="0"/>
        <v>20</v>
      </c>
      <c r="E13" s="4">
        <f t="shared" si="1"/>
        <v>0.3490658503988659</v>
      </c>
      <c r="F13" s="4">
        <f t="shared" si="2"/>
        <v>10.034787937527286</v>
      </c>
      <c r="G13" s="5">
        <f t="shared" si="3"/>
        <v>852.09977359750224</v>
      </c>
    </row>
    <row r="14" spans="1:10" x14ac:dyDescent="0.2">
      <c r="A14" s="1">
        <v>120</v>
      </c>
      <c r="B14" s="2">
        <v>10.94</v>
      </c>
      <c r="C14" s="3">
        <v>1E-3</v>
      </c>
      <c r="D14" s="1">
        <f t="shared" si="0"/>
        <v>30</v>
      </c>
      <c r="E14" s="4">
        <f t="shared" si="1"/>
        <v>0.52359877559829882</v>
      </c>
      <c r="F14" s="4">
        <f t="shared" si="2"/>
        <v>11.496724703448603</v>
      </c>
      <c r="G14" s="5">
        <f t="shared" si="3"/>
        <v>817.44143711285722</v>
      </c>
    </row>
    <row r="15" spans="1:10" x14ac:dyDescent="0.2">
      <c r="A15" s="1">
        <v>130</v>
      </c>
      <c r="B15" s="2">
        <v>12.5</v>
      </c>
      <c r="C15" s="3">
        <v>8.9999999999999998E-4</v>
      </c>
      <c r="D15" s="1">
        <f t="shared" si="0"/>
        <v>40</v>
      </c>
      <c r="E15" s="4">
        <f t="shared" si="1"/>
        <v>0.69813170079773179</v>
      </c>
      <c r="F15" s="4">
        <f t="shared" si="2"/>
        <v>12.868085589146325</v>
      </c>
      <c r="G15" s="5">
        <f t="shared" si="3"/>
        <v>748.29461877661265</v>
      </c>
    </row>
    <row r="16" spans="1:10" x14ac:dyDescent="0.2">
      <c r="A16" s="1">
        <v>140</v>
      </c>
      <c r="B16" s="2">
        <v>13.8</v>
      </c>
      <c r="C16" s="3">
        <v>8.0000000000000004E-4</v>
      </c>
      <c r="D16" s="1">
        <f t="shared" si="0"/>
        <v>50</v>
      </c>
      <c r="E16" s="4">
        <f t="shared" si="1"/>
        <v>0.87266462599716477</v>
      </c>
      <c r="F16" s="4">
        <f t="shared" si="2"/>
        <v>14.089312111257208</v>
      </c>
      <c r="G16" s="5">
        <f t="shared" si="3"/>
        <v>645.78867972130456</v>
      </c>
    </row>
    <row r="17" spans="1:7" x14ac:dyDescent="0.2">
      <c r="A17" s="1">
        <v>150</v>
      </c>
      <c r="B17" s="2">
        <v>14.9</v>
      </c>
      <c r="C17" s="3">
        <v>6.9999999999999999E-4</v>
      </c>
      <c r="D17" s="1">
        <f t="shared" si="0"/>
        <v>60</v>
      </c>
      <c r="E17" s="4">
        <f t="shared" si="1"/>
        <v>1.0471975511965976</v>
      </c>
      <c r="F17" s="4">
        <f t="shared" si="2"/>
        <v>15.104885462239521</v>
      </c>
      <c r="G17" s="5">
        <f t="shared" si="3"/>
        <v>513.3960957393324</v>
      </c>
    </row>
    <row r="18" spans="1:7" x14ac:dyDescent="0.2">
      <c r="A18" s="1">
        <v>160</v>
      </c>
      <c r="B18" s="2">
        <v>15.68</v>
      </c>
      <c r="C18" s="3">
        <v>5.9999999999999995E-4</v>
      </c>
      <c r="D18" s="1">
        <f t="shared" si="0"/>
        <v>70</v>
      </c>
      <c r="E18" s="4">
        <f t="shared" si="1"/>
        <v>1.2217304763960306</v>
      </c>
      <c r="F18" s="4">
        <f t="shared" si="2"/>
        <v>15.867208287828742</v>
      </c>
      <c r="G18" s="5">
        <f t="shared" si="3"/>
        <v>356.66025496064805</v>
      </c>
    </row>
    <row r="19" spans="1:7" x14ac:dyDescent="0.2">
      <c r="A19" s="1">
        <v>170</v>
      </c>
      <c r="B19" s="2">
        <v>16.28</v>
      </c>
      <c r="C19" s="3">
        <v>5.9999999999999995E-4</v>
      </c>
      <c r="D19" s="1">
        <f t="shared" si="0"/>
        <v>80</v>
      </c>
      <c r="E19" s="4">
        <f t="shared" si="1"/>
        <v>1.3962634015954636</v>
      </c>
      <c r="F19" s="4">
        <f t="shared" si="2"/>
        <v>16.339858081872826</v>
      </c>
      <c r="G19" s="5">
        <f t="shared" si="3"/>
        <v>182.76185525075496</v>
      </c>
    </row>
    <row r="20" spans="1:7" x14ac:dyDescent="0.2">
      <c r="A20" s="1">
        <v>180</v>
      </c>
      <c r="B20" s="2">
        <v>16.5</v>
      </c>
      <c r="C20" s="3">
        <v>5.9999999999999995E-4</v>
      </c>
      <c r="D20" s="1">
        <f t="shared" si="0"/>
        <v>90</v>
      </c>
      <c r="E20" s="4">
        <f t="shared" si="1"/>
        <v>1.5707963267948966</v>
      </c>
      <c r="F20" s="4">
        <f t="shared" si="2"/>
        <v>16.5</v>
      </c>
      <c r="G20" s="5">
        <f t="shared" si="3"/>
        <v>6.4670707106034463E-14</v>
      </c>
    </row>
    <row r="22" spans="1:7" x14ac:dyDescent="0.2">
      <c r="A22" t="s">
        <v>8</v>
      </c>
      <c r="B22" s="7">
        <v>100</v>
      </c>
      <c r="C22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2020-03-18T15:33:57Z</dcterms:created>
  <dcterms:modified xsi:type="dcterms:W3CDTF">2020-04-01T08:18:56Z</dcterms:modified>
</cp:coreProperties>
</file>