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defaultThemeVersion="124226"/>
  <mc:AlternateContent xmlns:mc="http://schemas.openxmlformats.org/markup-compatibility/2006">
    <mc:Choice Requires="x15">
      <x15ac:absPath xmlns:x15ac="http://schemas.microsoft.com/office/spreadsheetml/2010/11/ac" url="/Users/etiennedouat/Desktop/"/>
    </mc:Choice>
  </mc:AlternateContent>
  <xr:revisionPtr revIDLastSave="0" documentId="13_ncr:1_{61F7A780-C776-5D47-B85B-F6681EFA193D}" xr6:coauthVersionLast="45" xr6:coauthVersionMax="45" xr10:uidLastSave="{00000000-0000-0000-0000-000000000000}"/>
  <bookViews>
    <workbookView minimized="1" xWindow="4920" yWindow="500" windowWidth="36000" windowHeight="25560" activeTab="2" xr2:uid="{00000000-000D-0000-FFFF-FFFF00000000}"/>
  </bookViews>
  <sheets>
    <sheet name="9" sheetId="1" r:id="rId1"/>
    <sheet name="9.1" sheetId="2" r:id="rId2"/>
    <sheet name="Dépenses locales PIB" sheetId="5" r:id="rId3"/>
    <sheet name="9.2" sheetId="3" r:id="rId4"/>
    <sheet name="9.3" sheetId="4" r:id="rId5"/>
  </sheets>
  <definedNames>
    <definedName name="_xlnm.Print_Area" localSheetId="1">'9.1'!$A$1:$H$105</definedName>
    <definedName name="_xlnm.Print_Area" localSheetId="3">'9.2'!$A$1:$Q$32</definedName>
    <definedName name="_xlnm.Print_Area" localSheetId="4">'9.3'!$A$1:$Q$123</definedName>
  </definedNames>
  <calcPr calcId="191029"/>
</workbook>
</file>

<file path=xl/calcChain.xml><?xml version="1.0" encoding="utf-8"?>
<calcChain xmlns="http://schemas.openxmlformats.org/spreadsheetml/2006/main">
  <c r="L108" i="2" l="1"/>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H36" i="2"/>
  <c r="G36" i="2"/>
  <c r="F36" i="2"/>
  <c r="E36" i="2"/>
  <c r="D36" i="2"/>
  <c r="J123" i="4" l="1"/>
  <c r="J122" i="4"/>
  <c r="J121" i="4"/>
  <c r="J120" i="4"/>
  <c r="A120" i="4"/>
  <c r="J119" i="4"/>
  <c r="A119" i="4"/>
  <c r="O103" i="2"/>
  <c r="O104" i="2"/>
  <c r="O108" i="2" l="1"/>
  <c r="O107" i="2"/>
  <c r="O106" i="2"/>
  <c r="O105" i="2"/>
  <c r="O102" i="2"/>
  <c r="O101" i="2"/>
  <c r="O100" i="2"/>
  <c r="O99" i="2"/>
  <c r="O98" i="2"/>
  <c r="O97" i="2"/>
  <c r="O96" i="2"/>
  <c r="O95" i="2"/>
  <c r="O94" i="2"/>
  <c r="O93" i="2"/>
  <c r="O92" i="2"/>
  <c r="O91" i="2"/>
  <c r="O90" i="2"/>
  <c r="O89" i="2"/>
  <c r="O88" i="2"/>
  <c r="O87" i="2"/>
  <c r="O86" i="2"/>
  <c r="O85" i="2"/>
  <c r="O84" i="2"/>
  <c r="O83" i="2"/>
  <c r="O82" i="2"/>
  <c r="O81" i="2"/>
  <c r="O80" i="2"/>
</calcChain>
</file>

<file path=xl/sharedStrings.xml><?xml version="1.0" encoding="utf-8"?>
<sst xmlns="http://schemas.openxmlformats.org/spreadsheetml/2006/main" count="724" uniqueCount="338">
  <si>
    <t>CHAPITRE</t>
  </si>
  <si>
    <t>Présentation - Définitions</t>
  </si>
  <si>
    <r>
      <t>9-1</t>
    </r>
    <r>
      <rPr>
        <sz val="12"/>
        <rFont val="Arial"/>
        <family val="2"/>
      </rPr>
      <t xml:space="preserve"> Le contexte européen</t>
    </r>
  </si>
  <si>
    <r>
      <t>9-2</t>
    </r>
    <r>
      <rPr>
        <sz val="12"/>
        <rFont val="Arial"/>
        <family val="2"/>
      </rPr>
      <t xml:space="preserve"> Le contexte régional </t>
    </r>
  </si>
  <si>
    <r>
      <t xml:space="preserve">9-3 </t>
    </r>
    <r>
      <rPr>
        <sz val="12"/>
        <rFont val="Arial"/>
        <family val="2"/>
      </rPr>
      <t xml:space="preserve">Le contexte départemental </t>
    </r>
  </si>
  <si>
    <t xml:space="preserve">9.2 Le contexte régional  </t>
  </si>
  <si>
    <t>Caractéristiques physiques et démographiques</t>
  </si>
  <si>
    <t>Caractéristiques démographiques et économiques</t>
  </si>
  <si>
    <r>
      <t>Population</t>
    </r>
    <r>
      <rPr>
        <b/>
        <vertAlign val="superscript"/>
        <sz val="9"/>
        <rFont val="Arial"/>
        <family val="2"/>
      </rPr>
      <t>(a)</t>
    </r>
  </si>
  <si>
    <t>Superficie 
(en km²)</t>
  </si>
  <si>
    <t xml:space="preserve"> Part (en %) de la population :</t>
  </si>
  <si>
    <r>
      <t>Taux de chômage</t>
    </r>
    <r>
      <rPr>
        <b/>
        <vertAlign val="superscript"/>
        <sz val="9"/>
        <rFont val="Arial"/>
        <family val="2"/>
      </rPr>
      <t>(c)</t>
    </r>
    <r>
      <rPr>
        <b/>
        <sz val="8"/>
        <rFont val="Arial"/>
        <family val="2"/>
      </rPr>
      <t xml:space="preserve">
 (en %) </t>
    </r>
  </si>
  <si>
    <r>
      <t>PIB régionaux</t>
    </r>
    <r>
      <rPr>
        <b/>
        <vertAlign val="superscript"/>
        <sz val="9"/>
        <rFont val="Arial"/>
        <family val="2"/>
      </rPr>
      <t>(d)</t>
    </r>
  </si>
  <si>
    <r>
      <t>dans des communes de plus de 
10 000 habitants</t>
    </r>
    <r>
      <rPr>
        <b/>
        <vertAlign val="superscript"/>
        <sz val="9"/>
        <rFont val="Arial"/>
        <family val="2"/>
      </rPr>
      <t>(a)</t>
    </r>
  </si>
  <si>
    <r>
      <t>de moins 
de 20 ans</t>
    </r>
    <r>
      <rPr>
        <b/>
        <vertAlign val="superscript"/>
        <sz val="9"/>
        <rFont val="Arial"/>
        <family val="2"/>
      </rPr>
      <t>(a)</t>
    </r>
    <r>
      <rPr>
        <b/>
        <vertAlign val="superscript"/>
        <sz val="8"/>
        <rFont val="Arial"/>
        <family val="2"/>
      </rPr>
      <t xml:space="preserve"> 
</t>
    </r>
    <r>
      <rPr>
        <b/>
        <sz val="8"/>
        <rFont val="Arial"/>
        <family val="2"/>
      </rPr>
      <t>(en %)</t>
    </r>
  </si>
  <si>
    <r>
      <t>de 60 ans et plus</t>
    </r>
    <r>
      <rPr>
        <b/>
        <vertAlign val="superscript"/>
        <sz val="9"/>
        <rFont val="Arial"/>
        <family val="2"/>
      </rPr>
      <t xml:space="preserve"> (a)</t>
    </r>
    <r>
      <rPr>
        <b/>
        <sz val="8"/>
        <rFont val="Arial"/>
        <family val="2"/>
      </rPr>
      <t xml:space="preserve"> 
(en %)</t>
    </r>
  </si>
  <si>
    <t>En millions d'euros</t>
  </si>
  <si>
    <t>En euros / habitant</t>
  </si>
  <si>
    <t>En euros / emploi</t>
  </si>
  <si>
    <t>Auvergne-Rhône-Alpes</t>
  </si>
  <si>
    <t>Bourgogne-Franche-Comté</t>
  </si>
  <si>
    <t>Bretagne</t>
  </si>
  <si>
    <t>Centre-Val de Loire</t>
  </si>
  <si>
    <t>Corse</t>
  </si>
  <si>
    <t>Grand Est</t>
  </si>
  <si>
    <t>Hauts-de-France</t>
  </si>
  <si>
    <t>Normandie</t>
  </si>
  <si>
    <t>Nouvelle-Aquitaine</t>
  </si>
  <si>
    <t>Occitanie</t>
  </si>
  <si>
    <t>Pays de la Loire</t>
  </si>
  <si>
    <t>Provence-Alpes-Côte d'Azur</t>
  </si>
  <si>
    <t>France métropolitaine sauf Ile-de-France</t>
  </si>
  <si>
    <t>n.d.</t>
  </si>
  <si>
    <t>Île-de-France</t>
  </si>
  <si>
    <t>France métropolitaine</t>
  </si>
  <si>
    <t>Guadeloupe</t>
  </si>
  <si>
    <t>Guyane</t>
  </si>
  <si>
    <t>Martinique</t>
  </si>
  <si>
    <t>Réunion</t>
  </si>
  <si>
    <t>Mayotte</t>
  </si>
  <si>
    <t>Outre-mer</t>
  </si>
  <si>
    <t>France</t>
  </si>
  <si>
    <t>Source : Insee, DESL.</t>
  </si>
  <si>
    <t xml:space="preserve"> </t>
  </si>
  <si>
    <t>(b) Les grandes aires urbaines comprennent les communes appartenant à un grand pôle urbain (10 000 emplois et plus) et celles appartenant à la couronne d'un grand pôle urbain.</t>
  </si>
  <si>
    <t>(d) Comptes régionaux (données 2015).</t>
  </si>
  <si>
    <t>9.3a Le contexte départemental</t>
  </si>
  <si>
    <t>9.3b Le contexte départemental</t>
  </si>
  <si>
    <t>Caractéristiques physiques, démographiques et sociales</t>
  </si>
  <si>
    <t>Départements</t>
  </si>
  <si>
    <r>
      <t>Population</t>
    </r>
    <r>
      <rPr>
        <b/>
        <vertAlign val="superscript"/>
        <sz val="11"/>
        <rFont val="Arial"/>
        <family val="2"/>
      </rPr>
      <t>(a)</t>
    </r>
  </si>
  <si>
    <t>Superficie (en km²)</t>
  </si>
  <si>
    <t>Densité 
(en habitants 
/ km²)</t>
  </si>
  <si>
    <r>
      <t>Part de la population vivant dans des communes de plus de 10 000 habitants</t>
    </r>
    <r>
      <rPr>
        <b/>
        <vertAlign val="superscript"/>
        <sz val="11"/>
        <rFont val="Arial"/>
        <family val="2"/>
      </rPr>
      <t>(a)</t>
    </r>
    <r>
      <rPr>
        <b/>
        <sz val="9"/>
        <rFont val="Arial"/>
        <family val="2"/>
      </rPr>
      <t xml:space="preserve"> 
(en %)</t>
    </r>
  </si>
  <si>
    <r>
      <t>Part de la population 
de 15 à 64 ans</t>
    </r>
    <r>
      <rPr>
        <b/>
        <vertAlign val="superscript"/>
        <sz val="11"/>
        <rFont val="Arial"/>
        <family val="2"/>
      </rPr>
      <t>(a)</t>
    </r>
    <r>
      <rPr>
        <b/>
        <sz val="9"/>
        <rFont val="Arial"/>
        <family val="2"/>
      </rPr>
      <t xml:space="preserve"> (en %)</t>
    </r>
  </si>
  <si>
    <r>
      <t>Part de la population 
de 75 ans et plus</t>
    </r>
    <r>
      <rPr>
        <b/>
        <vertAlign val="superscript"/>
        <sz val="11"/>
        <rFont val="Arial"/>
        <family val="2"/>
      </rPr>
      <t>(a)</t>
    </r>
    <r>
      <rPr>
        <b/>
        <sz val="9"/>
        <rFont val="Arial"/>
        <family val="2"/>
      </rPr>
      <t xml:space="preserve"> (en %)</t>
    </r>
  </si>
  <si>
    <r>
      <t>Taux de chômage</t>
    </r>
    <r>
      <rPr>
        <b/>
        <vertAlign val="superscript"/>
        <sz val="11"/>
        <rFont val="Arial"/>
        <family val="2"/>
      </rPr>
      <t>(b)</t>
    </r>
    <r>
      <rPr>
        <b/>
        <sz val="9"/>
        <rFont val="Arial"/>
        <family val="2"/>
      </rPr>
      <t xml:space="preserve"> (en %)</t>
    </r>
  </si>
  <si>
    <r>
      <t>Nombre de bénéficiaires du RSA</t>
    </r>
    <r>
      <rPr>
        <b/>
        <vertAlign val="superscript"/>
        <sz val="11"/>
        <rFont val="Arial"/>
        <family val="2"/>
      </rPr>
      <t>(c)</t>
    </r>
  </si>
  <si>
    <r>
      <t>Voirie départementale   (en km)</t>
    </r>
    <r>
      <rPr>
        <b/>
        <vertAlign val="superscript"/>
        <sz val="9"/>
        <rFont val="Arial"/>
        <family val="2"/>
      </rPr>
      <t>(d)</t>
    </r>
  </si>
  <si>
    <t>Kilomètres de voirie pour 1 000 habitants</t>
  </si>
  <si>
    <t>Total</t>
  </si>
  <si>
    <t>Rurales (hors unités urbaines Insee)</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</si>
  <si>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</si>
  <si>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</si>
  <si>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</si>
  <si>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</si>
  <si>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</si>
  <si>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</si>
  <si>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</si>
  <si>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</si>
  <si>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</si>
  <si>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</si>
  <si>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</si>
  <si>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</si>
  <si>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</si>
  <si>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</si>
  <si>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</si>
  <si>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</si>
  <si>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</si>
  <si>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</si>
  <si>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</si>
  <si>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</si>
  <si>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</si>
  <si>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</si>
  <si>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</si>
  <si>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</si>
  <si>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</si>
  <si>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</si>
  <si>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</si>
  <si>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</si>
  <si>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</si>
  <si>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</si>
  <si>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</si>
  <si>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</si>
  <si>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</si>
  <si>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</si>
  <si>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</si>
  <si>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</si>
  <si>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</si>
  <si>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</si>
  <si>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20</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</si>
  <si>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</si>
  <si>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</si>
  <si>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</si>
  <si>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</si>
  <si>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</si>
  <si>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</si>
  <si>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</si>
  <si>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</si>
  <si>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</si>
  <si>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</si>
  <si>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</si>
  <si>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</si>
  <si>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</si>
  <si>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</si>
  <si>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</si>
  <si>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</si>
  <si>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</si>
  <si>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</si>
  <si>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</si>
  <si>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</si>
  <si>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</si>
  <si>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</si>
  <si>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</si>
  <si>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</si>
  <si>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</si>
  <si>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</si>
  <si>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</si>
  <si>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</si>
  <si>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</si>
  <si>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</si>
  <si>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</si>
  <si>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</si>
  <si>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</si>
  <si>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</si>
  <si>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</si>
  <si>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</si>
  <si>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</si>
  <si>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</si>
  <si>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</si>
  <si>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</si>
  <si>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</si>
  <si>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</si>
  <si>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</si>
  <si>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</si>
  <si>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</si>
  <si>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</si>
  <si>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</si>
  <si>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</si>
  <si>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</si>
  <si>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</si>
  <si>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</si>
  <si>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</si>
  <si>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</si>
  <si>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</si>
  <si>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</si>
  <si>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</si>
  <si>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</si>
  <si>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</si>
  <si>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Source : Insee, Drees, DGCL.</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</si>
  <si>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</si>
  <si>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</si>
  <si>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</si>
  <si>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</si>
  <si>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</si>
  <si>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</si>
  <si>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</si>
  <si>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</si>
  <si>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</si>
  <si>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</si>
  <si>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</si>
  <si>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</si>
  <si>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</si>
  <si>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</si>
  <si>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</si>
  <si>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</si>
  <si>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</si>
  <si>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</si>
  <si>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</si>
  <si>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</si>
  <si>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</si>
  <si>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</si>
  <si>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</si>
  <si>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</si>
  <si>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</si>
  <si>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</si>
  <si>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</si>
  <si>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</si>
  <si>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</si>
  <si>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</si>
  <si>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</si>
  <si>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</si>
  <si>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</si>
  <si>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</si>
  <si>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</si>
  <si>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</si>
  <si>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</si>
  <si>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</si>
  <si>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</si>
  <si>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</si>
  <si>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</si>
  <si>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</si>
  <si>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</si>
  <si>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</si>
  <si>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</si>
  <si>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</si>
  <si>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</si>
  <si>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</si>
  <si>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</si>
  <si>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</si>
  <si>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</si>
  <si>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</si>
  <si>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</si>
  <si>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</si>
  <si>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</si>
  <si>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</si>
  <si>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</si>
  <si>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</si>
  <si>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</si>
  <si>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</si>
  <si>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</si>
  <si>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</si>
  <si>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</si>
  <si>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</si>
  <si>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</si>
  <si>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</si>
  <si>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</si>
  <si>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</si>
  <si>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</si>
  <si>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</si>
  <si>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</si>
  <si>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</si>
  <si>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</si>
  <si>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</si>
  <si>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</si>
  <si>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</si>
  <si>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</si>
  <si>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</si>
  <si>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</si>
  <si>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</si>
  <si>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</si>
  <si>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</si>
  <si>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</si>
  <si>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</si>
  <si>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</si>
  <si>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</si>
  <si>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</si>
  <si>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</si>
  <si>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</si>
  <si>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</si>
  <si>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</si>
  <si>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</si>
  <si>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</si>
  <si>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 xml:space="preserve">Guadeloupe </t>
  </si>
  <si>
    <t>972</t>
  </si>
  <si>
    <t xml:space="preserve">Martinique </t>
  </si>
  <si>
    <t>973</t>
  </si>
  <si>
    <t xml:space="preserve">Guyane </t>
  </si>
  <si>
    <t>974</t>
  </si>
  <si>
    <t xml:space="preserve">La Réunion </t>
  </si>
  <si>
    <t>La Réunion</t>
  </si>
  <si>
    <t>976</t>
  </si>
  <si>
    <t>France métropolitaine sauf Paris</t>
  </si>
  <si>
    <t>Outre-Mer</t>
  </si>
  <si>
    <t>9.1   Le contexte européen</t>
  </si>
  <si>
    <t>Données économiques, territoriales et démographiques</t>
  </si>
  <si>
    <r>
      <t>Découpages territoriaux</t>
    </r>
    <r>
      <rPr>
        <b/>
        <vertAlign val="superscript"/>
        <sz val="11"/>
        <rFont val="Arial"/>
        <family val="2"/>
      </rPr>
      <t xml:space="preserve"> (a)</t>
    </r>
  </si>
  <si>
    <r>
      <t>Population en millions d'habitants
 (au 1</t>
    </r>
    <r>
      <rPr>
        <b/>
        <vertAlign val="superscript"/>
        <sz val="10"/>
        <rFont val="Arial"/>
        <family val="2"/>
      </rPr>
      <t>er</t>
    </r>
    <r>
      <rPr>
        <b/>
        <sz val="10"/>
        <rFont val="Arial"/>
        <family val="2"/>
      </rPr>
      <t xml:space="preserve"> janvier)</t>
    </r>
  </si>
  <si>
    <t>"Départements"
(NUTS 3)</t>
  </si>
  <si>
    <t>Autriche</t>
  </si>
  <si>
    <t>Belgique</t>
  </si>
  <si>
    <t>Bulgarie</t>
  </si>
  <si>
    <t>Chypre</t>
  </si>
  <si>
    <t>Croatie</t>
  </si>
  <si>
    <t>Danemark</t>
  </si>
  <si>
    <t>Espagne</t>
  </si>
  <si>
    <t>Estonie</t>
  </si>
  <si>
    <t>Finlande</t>
  </si>
  <si>
    <t>Grèce</t>
  </si>
  <si>
    <t>Hongrie</t>
  </si>
  <si>
    <t>Irlande</t>
  </si>
  <si>
    <t>Italie</t>
  </si>
  <si>
    <t>Lettonie</t>
  </si>
  <si>
    <t>Lituanie</t>
  </si>
  <si>
    <t>Luxembourg</t>
  </si>
  <si>
    <t>Malte</t>
  </si>
  <si>
    <t>Pays-Bas</t>
  </si>
  <si>
    <t>Pologne</t>
  </si>
  <si>
    <t>Portugal</t>
  </si>
  <si>
    <t>Roumanie</t>
  </si>
  <si>
    <t>Royaume-Uni</t>
  </si>
  <si>
    <t>Slovaquie</t>
  </si>
  <si>
    <t>Slovénie</t>
  </si>
  <si>
    <t>Suède</t>
  </si>
  <si>
    <t>(en % du PIB)</t>
  </si>
  <si>
    <t xml:space="preserve">(a) Montants neutralisés des flux entre administrations. </t>
  </si>
  <si>
    <t>Données pour graphique 9.1</t>
  </si>
  <si>
    <t>Proportion de la dépense des administrations locales (et fédérées) par rapport à l'ensemble de la dépense publique</t>
  </si>
  <si>
    <t xml:space="preserve">Dépenses de l'ensemble des administrations publiques en % du PIB
</t>
  </si>
  <si>
    <t>Source : Eurostat.</t>
  </si>
  <si>
    <t>"Communes"
(UAL)</t>
  </si>
  <si>
    <t>Source : Eurostat ; valeurs provisoires.</t>
  </si>
  <si>
    <t>"Régions 2"
(NUTS 2)</t>
  </si>
  <si>
    <t>"Régions 1"
(NUTS 1)</t>
  </si>
  <si>
    <t>(a) Il s'agit du découpage selon la nomenclature des unités territoriales statistiques (NUTS) et des unités administrativces locales (UAL) d'Eurostat (voir définitions). Pour la France, Eurostat retient les nouvelles délimitations régionales comme NUTS1 en regroupant les régions ultrapériphériques en une seule unité, les anciennes délimitations régionales comme unité NUTS2 et les départements comme NUTS3.</t>
  </si>
  <si>
    <t>Source : Insee.</t>
  </si>
  <si>
    <t>Initialisé le 31.10.2019</t>
  </si>
  <si>
    <t>Mis à jour le 21.01.2020</t>
  </si>
  <si>
    <r>
      <t>Nombre de communes au 1</t>
    </r>
    <r>
      <rPr>
        <b/>
        <vertAlign val="superscript"/>
        <sz val="8"/>
        <rFont val="Arial"/>
        <family val="2"/>
      </rPr>
      <t>er</t>
    </r>
    <r>
      <rPr>
        <b/>
        <sz val="8"/>
        <rFont val="Arial"/>
        <family val="2"/>
      </rPr>
      <t xml:space="preserve"> janvier 2020</t>
    </r>
  </si>
  <si>
    <t>(a) Population municipale en vigueur en 2020 (millésimée 2017), délimitation communale au 01.01.2020.</t>
  </si>
  <si>
    <r>
      <rPr>
        <i/>
        <sz val="8"/>
        <rFont val="Arial"/>
        <family val="2"/>
      </rPr>
      <t>(a) Insee - Estimations de population au 1</t>
    </r>
    <r>
      <rPr>
        <i/>
        <vertAlign val="superscript"/>
        <sz val="8"/>
        <rFont val="Arial"/>
        <family val="2"/>
      </rPr>
      <t>er</t>
    </r>
    <r>
      <rPr>
        <i/>
        <sz val="8"/>
        <rFont val="Arial"/>
        <family val="2"/>
      </rPr>
      <t xml:space="preserve"> janvier 2020 (résultats provisoires).</t>
    </r>
  </si>
  <si>
    <t>(b) Recensement de population 2016, exploitation principale.</t>
  </si>
  <si>
    <t>(c) France métropolitaine : taux de chômage localisés au 2ème trimestre 2019 (données CVS et provisoires) ; Mayotte : enquête Emploi (situation au 2ème trimestre 2018) ; autres DOM : enquête Emploi DOM (taux de chômage localisés en moyenne annuelle en 2018) ; France : taux de chômage localisés en moyenne annuelle en 2018, ne comprend pas Mayotte.</t>
  </si>
  <si>
    <r>
      <t>Nombre de communes 
au 1</t>
    </r>
    <r>
      <rPr>
        <b/>
        <vertAlign val="superscript"/>
        <sz val="9"/>
        <rFont val="Arial"/>
        <family val="2"/>
      </rPr>
      <t>er</t>
    </r>
    <r>
      <rPr>
        <b/>
        <sz val="9"/>
        <rFont val="Arial"/>
        <family val="2"/>
      </rPr>
      <t xml:space="preserve"> janvier 2020</t>
    </r>
  </si>
  <si>
    <t>(a) population municipale en vigueur en 2020 (millésimée 2017), délimitation communale au 01.01.2020.</t>
  </si>
  <si>
    <r>
      <rPr>
        <i/>
        <sz val="8"/>
        <rFont val="Arial"/>
        <family val="2"/>
      </rPr>
      <t>(a) Insee - Estimations de population au 1</t>
    </r>
    <r>
      <rPr>
        <i/>
        <vertAlign val="superscript"/>
        <sz val="8"/>
        <rFont val="Arial"/>
        <family val="2"/>
      </rPr>
      <t>er</t>
    </r>
    <r>
      <rPr>
        <i/>
        <sz val="8"/>
        <rFont val="Arial"/>
        <family val="2"/>
      </rPr>
      <t xml:space="preserve"> janvier 2020 (données provisoires).</t>
    </r>
  </si>
  <si>
    <t>(b) France métropolitaine : taux de chômage localisés au 2ème trimestre 2019 (données CVS et provisoires) ; Mayotte : enquête Emploi (situation au 2ème trimestre 2018) ; autres DOM : enquête Emploi DOM (taux de chômage localisés en moyenne annuelle en 2018) ; France : taux de chômage localisés en moyenne annuelle en 2018, ne comprend pas Mayotte.</t>
  </si>
  <si>
    <t xml:space="preserve">(c) Au 31 décembre 2018. </t>
  </si>
  <si>
    <t xml:space="preserve">(d) Année 2019. </t>
  </si>
  <si>
    <r>
      <t xml:space="preserve">PIB par habitant
 en standards 
de pouvoir d'achat (SPA)
</t>
    </r>
    <r>
      <rPr>
        <i/>
        <sz val="10"/>
        <rFont val="Arial"/>
        <family val="2"/>
      </rPr>
      <t>(EU-27 = 100)</t>
    </r>
  </si>
  <si>
    <t>Allemagne</t>
  </si>
  <si>
    <t>Tchéquie</t>
  </si>
  <si>
    <t>Dépenses des administrations publiques locales</t>
  </si>
  <si>
    <t>part dans les APU (en %)</t>
  </si>
  <si>
    <t>en % 
du PIB</t>
  </si>
  <si>
    <t>Formation brute de capital fixe des administrations publiques locales</t>
  </si>
  <si>
    <t>Dette des administrations publiques locales</t>
  </si>
  <si>
    <t>Données des finances publiques 2018</t>
  </si>
  <si>
    <t>Union européenne (à 27)</t>
  </si>
  <si>
    <r>
      <t>dans 
les grandes aires urbaines</t>
    </r>
    <r>
      <rPr>
        <b/>
        <vertAlign val="superscript"/>
        <sz val="9"/>
        <rFont val="Arial"/>
        <family val="2"/>
      </rPr>
      <t>(b)</t>
    </r>
    <r>
      <rPr>
        <b/>
        <sz val="8"/>
        <rFont val="Arial"/>
        <family val="2"/>
      </rPr>
      <t xml:space="preserve">
</t>
    </r>
  </si>
  <si>
    <t>Taux de croissance de la population entre 
2015 et 2020 
(en %)</t>
  </si>
  <si>
    <t>Densité 
(en hab. / km²)</t>
  </si>
  <si>
    <t xml:space="preserve"> Part (en %) 
de la population vivant :</t>
  </si>
  <si>
    <t>Source : Insee, DGCL.</t>
  </si>
  <si>
    <r>
      <t>Taux d'activité des 
15-64 ans</t>
    </r>
    <r>
      <rPr>
        <b/>
        <vertAlign val="superscript"/>
        <sz val="9"/>
        <rFont val="Arial"/>
        <family val="2"/>
      </rPr>
      <t>(b)</t>
    </r>
    <r>
      <rPr>
        <b/>
        <sz val="8"/>
        <rFont val="Arial"/>
        <family val="2"/>
      </rPr>
      <t xml:space="preserve"> (en %)</t>
    </r>
  </si>
  <si>
    <t>ÉLÉMENTS DE CONTEXTE</t>
  </si>
  <si>
    <t>Part dans les APU (en %)</t>
  </si>
  <si>
    <t>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</si>
</sst>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0.0"/>
    <numFmt numFmtId="166" formatCode="#,##0.0"/>
    <numFmt numFmtId="167" formatCode="0.0%"/>
    <numFmt numFmtId="168" formatCode="0.0"/>
    <numFmt numFmtId="169" formatCode="#,##0_ ;\-#,##0\ "/>
    <numFmt numFmtId="170" formatCode="#,##0.0_ ;\-#,##0.0\ "/>
    <numFmt numFmtId="171" formatCode="_-* #,##0\ _€_-;\-* #,##0\ _€_-;_-* &quot;-&quot;??\ _€_-;_-@_-"/>
  </numFmts>
  <fonts count="39" x14ac:knownFonts="1">
    <font>
      <sz val="11"/>
      <color theme="1"/>
      <name val="Calibri"/>
      <family val="2"/>
      <scheme val="minor"/>
    </font>
    <font>
      <b/>
      <sz val="12"/>
      <name val="Arial"/>
      <family val="2"/>
    </font>
    <font>
      <sz val="10"/>
      <name val="Arial"/>
      <family val="2"/>
    </font>
    <font>
      <b/>
      <sz val="28"/>
      <name val="Arial"/>
      <family val="2"/>
    </font>
    <font>
      <b/>
      <sz val="24"/>
      <name val="Arial"/>
      <family val="2"/>
    </font>
    <font>
      <sz val="24"/>
      <name val="Arial"/>
      <family val="2"/>
    </font>
    <font>
      <sz val="12"/>
      <name val="Arial"/>
      <family val="2"/>
    </font>
    <font>
      <b/>
      <sz val="14"/>
      <name val="Arial"/>
      <family val="2"/>
    </font>
    <font>
      <b/>
      <sz val="10"/>
      <color rgb="FFFF0000"/>
      <name val="Arial"/>
      <family val="2"/>
    </font>
    <font>
      <b/>
      <sz val="12"/>
      <color rgb="FFFF0000"/>
      <name val="Arial"/>
      <family val="2"/>
    </font>
    <font>
      <b/>
      <sz val="8"/>
      <name val="Arial"/>
      <family val="2"/>
    </font>
    <font>
      <b/>
      <vertAlign val="superscript"/>
      <sz val="9"/>
      <name val="Arial"/>
      <family val="2"/>
    </font>
    <font>
      <b/>
      <vertAlign val="superscript"/>
      <sz val="8"/>
      <name val="Arial"/>
      <family val="2"/>
    </font>
    <font>
      <b/>
      <sz val="8"/>
      <color rgb="FFFF0000"/>
      <name val="Arial"/>
      <family val="2"/>
    </font>
    <font>
      <sz val="8"/>
      <name val="Arial"/>
      <family val="2"/>
    </font>
    <font>
      <sz val="8"/>
      <color rgb="FFFF0000"/>
      <name val="Arial"/>
      <family val="2"/>
    </font>
    <font>
      <i/>
      <sz val="8"/>
      <name val="Arial"/>
      <family val="2"/>
    </font>
    <font>
      <i/>
      <sz val="10"/>
      <color rgb="FFFF0000"/>
      <name val="Arial"/>
      <family val="2"/>
    </font>
    <font>
      <i/>
      <vertAlign val="superscript"/>
      <sz val="8"/>
      <name val="Arial"/>
      <family val="2"/>
    </font>
    <font>
      <i/>
      <sz val="8"/>
      <color rgb="FFFF0000"/>
      <name val="Arial"/>
      <family val="2"/>
    </font>
    <font>
      <sz val="10"/>
      <color rgb="FFFF0000"/>
      <name val="Arial"/>
      <family val="2"/>
    </font>
    <font>
      <sz val="8"/>
      <color indexed="8"/>
      <name val="Arial"/>
      <family val="2"/>
    </font>
    <font>
      <sz val="10"/>
      <color indexed="10"/>
      <name val="Arial"/>
      <family val="2"/>
    </font>
    <font>
      <b/>
      <sz val="14"/>
      <color rgb="FFFF0000"/>
      <name val="Arial"/>
      <family val="2"/>
    </font>
    <font>
      <b/>
      <sz val="9"/>
      <name val="Arial"/>
      <family val="2"/>
    </font>
    <font>
      <b/>
      <vertAlign val="superscript"/>
      <sz val="11"/>
      <name val="Arial"/>
      <family val="2"/>
    </font>
    <font>
      <b/>
      <sz val="9"/>
      <color rgb="FFFF0000"/>
      <name val="Arial"/>
      <family val="2"/>
    </font>
    <font>
      <b/>
      <sz val="10"/>
      <name val="Arial"/>
      <family val="2"/>
    </font>
    <font>
      <b/>
      <sz val="16"/>
      <name val="Arial"/>
      <family val="2"/>
    </font>
    <font>
      <i/>
      <sz val="10"/>
      <name val="Arial"/>
      <family val="2"/>
    </font>
    <font>
      <b/>
      <vertAlign val="superscript"/>
      <sz val="10"/>
      <name val="Arial"/>
      <family val="2"/>
    </font>
    <font>
      <sz val="10"/>
      <color indexed="8"/>
      <name val="Arial"/>
      <family val="2"/>
    </font>
    <font>
      <b/>
      <sz val="10"/>
      <color indexed="8"/>
      <name val="Arial"/>
      <family val="2"/>
    </font>
    <font>
      <b/>
      <sz val="10"/>
      <color indexed="12"/>
      <name val="Arial"/>
      <family val="2"/>
    </font>
    <font>
      <i/>
      <sz val="10"/>
      <color theme="1"/>
      <name val="Calibri"/>
      <family val="2"/>
      <scheme val="minor"/>
    </font>
    <font>
      <sz val="10"/>
      <color rgb="FF000000"/>
      <name val="Calibri"/>
      <family val="2"/>
    </font>
    <font>
      <sz val="11"/>
      <name val="Calibri"/>
      <family val="2"/>
      <scheme val="minor"/>
    </font>
    <font>
      <b/>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C5D9F1"/>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A0FFF6"/>
        <bgColor indexed="64"/>
      </patternFill>
    </fill>
    <fill>
      <patternFill patternType="solid">
        <fgColor rgb="FFFFC7FF"/>
        <bgColor indexed="64"/>
      </patternFill>
    </fill>
  </fills>
  <borders count="3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medium">
        <color indexed="64"/>
      </top>
      <bottom style="thin">
        <color indexed="8"/>
      </bottom>
      <diagonal/>
    </border>
    <border>
      <left/>
      <right style="dashed">
        <color indexed="64"/>
      </right>
      <top style="medium">
        <color indexed="64"/>
      </top>
      <bottom style="thin">
        <color indexed="8"/>
      </bottom>
      <diagonal/>
    </border>
    <border>
      <left style="dashed">
        <color indexed="64"/>
      </left>
      <right/>
      <top style="thin">
        <color indexed="8"/>
      </top>
      <bottom style="thin">
        <color indexed="8"/>
      </bottom>
      <diagonal/>
    </border>
    <border>
      <left/>
      <right style="dashed">
        <color indexed="64"/>
      </right>
      <top style="thin">
        <color indexed="8"/>
      </top>
      <bottom style="thin">
        <color indexed="8"/>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cellStyleXfs>
  <cellXfs count="319">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1" fillId="0" borderId="0" xfId="0" applyFont="1"/>
    <xf numFmtId="0" fontId="2" fillId="0" borderId="0" xfId="0" applyFont="1" applyAlignment="1">
      <alignment horizontal="center"/>
    </xf>
    <xf numFmtId="0" fontId="6" fillId="0" borderId="0" xfId="0" applyFont="1" applyAlignment="1">
      <alignment horizontal="center"/>
    </xf>
    <xf numFmtId="0" fontId="7" fillId="2" borderId="0" xfId="1" applyFont="1" applyFill="1"/>
    <xf numFmtId="0" fontId="2" fillId="2" borderId="0" xfId="1" applyFill="1"/>
    <xf numFmtId="0" fontId="2" fillId="0" borderId="0" xfId="1" applyFill="1" applyBorder="1"/>
    <xf numFmtId="0" fontId="8" fillId="0" borderId="0" xfId="2" applyFont="1" applyFill="1" applyAlignment="1">
      <alignment vertical="center"/>
    </xf>
    <xf numFmtId="0" fontId="2" fillId="0" borderId="0" xfId="1"/>
    <xf numFmtId="0" fontId="8" fillId="0" borderId="0" xfId="2" applyFont="1"/>
    <xf numFmtId="0" fontId="7" fillId="0" borderId="0" xfId="1" applyFont="1"/>
    <xf numFmtId="0" fontId="1" fillId="0" borderId="0" xfId="1" applyFont="1"/>
    <xf numFmtId="0" fontId="13" fillId="0" borderId="0" xfId="1" applyFont="1" applyFill="1" applyBorder="1" applyAlignment="1">
      <alignment horizontal="center"/>
    </xf>
    <xf numFmtId="0" fontId="9" fillId="0" borderId="1" xfId="1" applyFont="1" applyBorder="1"/>
    <xf numFmtId="0" fontId="13" fillId="0" borderId="0"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4" fillId="0" borderId="1" xfId="1" applyFont="1" applyFill="1" applyBorder="1" applyAlignment="1" applyProtection="1">
      <alignment horizontal="left" vertical="center" wrapText="1"/>
      <protection locked="0"/>
    </xf>
    <xf numFmtId="3" fontId="14" fillId="0" borderId="1" xfId="1" applyNumberFormat="1" applyFont="1" applyFill="1" applyBorder="1" applyAlignment="1">
      <alignment horizontal="right" vertical="center" indent="1"/>
    </xf>
    <xf numFmtId="165" fontId="14" fillId="0" borderId="1" xfId="3" applyNumberFormat="1" applyFont="1" applyFill="1" applyBorder="1" applyAlignment="1">
      <alignment horizontal="right" vertical="center" indent="1"/>
    </xf>
    <xf numFmtId="166" fontId="14" fillId="0" borderId="1" xfId="1" applyNumberFormat="1" applyFont="1" applyFill="1" applyBorder="1" applyAlignment="1">
      <alignment horizontal="right" vertical="center" indent="1"/>
    </xf>
    <xf numFmtId="166" fontId="15" fillId="0" borderId="0" xfId="1" applyNumberFormat="1" applyFont="1" applyFill="1" applyBorder="1"/>
    <xf numFmtId="166" fontId="14" fillId="0" borderId="1" xfId="1" applyNumberFormat="1" applyFont="1" applyFill="1" applyBorder="1" applyAlignment="1">
      <alignment horizontal="right" vertical="center" wrapText="1" indent="1"/>
    </xf>
    <xf numFmtId="3" fontId="14" fillId="0" borderId="1" xfId="1" applyNumberFormat="1" applyFont="1" applyFill="1" applyBorder="1" applyAlignment="1">
      <alignment horizontal="right" vertical="center" wrapText="1" indent="1"/>
    </xf>
    <xf numFmtId="1" fontId="2" fillId="0" borderId="0" xfId="1" applyNumberFormat="1"/>
    <xf numFmtId="0" fontId="14" fillId="3" borderId="0" xfId="1" applyFont="1" applyFill="1" applyBorder="1" applyAlignment="1" applyProtection="1">
      <alignment horizontal="left" vertical="center" wrapText="1"/>
      <protection locked="0"/>
    </xf>
    <xf numFmtId="3" fontId="14" fillId="3" borderId="0" xfId="1" applyNumberFormat="1" applyFont="1" applyFill="1" applyBorder="1" applyAlignment="1">
      <alignment horizontal="right" vertical="center" indent="1"/>
    </xf>
    <xf numFmtId="165" fontId="14" fillId="3" borderId="0" xfId="3" applyNumberFormat="1" applyFont="1" applyFill="1" applyBorder="1" applyAlignment="1">
      <alignment horizontal="right" vertical="center" indent="1"/>
    </xf>
    <xf numFmtId="166" fontId="14" fillId="3" borderId="0" xfId="1" applyNumberFormat="1" applyFont="1" applyFill="1" applyBorder="1" applyAlignment="1">
      <alignment horizontal="right" vertical="center" indent="1"/>
    </xf>
    <xf numFmtId="166" fontId="14" fillId="3" borderId="0" xfId="1" applyNumberFormat="1" applyFont="1" applyFill="1" applyBorder="1" applyAlignment="1">
      <alignment horizontal="right" vertical="center" wrapText="1" indent="1"/>
    </xf>
    <xf numFmtId="3" fontId="14" fillId="3" borderId="0" xfId="1" applyNumberFormat="1" applyFont="1" applyFill="1" applyBorder="1" applyAlignment="1">
      <alignment horizontal="right" vertical="center" wrapText="1" indent="1"/>
    </xf>
    <xf numFmtId="0" fontId="14" fillId="0" borderId="0" xfId="1" applyFont="1" applyFill="1" applyBorder="1" applyAlignment="1" applyProtection="1">
      <alignment horizontal="left" vertical="center" wrapText="1"/>
      <protection locked="0"/>
    </xf>
    <xf numFmtId="3" fontId="14" fillId="0" borderId="0" xfId="1" applyNumberFormat="1" applyFont="1" applyFill="1" applyBorder="1" applyAlignment="1">
      <alignment horizontal="right" vertical="center" indent="1"/>
    </xf>
    <xf numFmtId="165" fontId="14" fillId="0" borderId="0" xfId="3" applyNumberFormat="1" applyFont="1" applyFill="1" applyBorder="1" applyAlignment="1">
      <alignment horizontal="right" vertical="center" indent="1"/>
    </xf>
    <xf numFmtId="166" fontId="14" fillId="0" borderId="0" xfId="1" applyNumberFormat="1" applyFont="1" applyFill="1" applyBorder="1" applyAlignment="1">
      <alignment horizontal="right" vertical="center" indent="1"/>
    </xf>
    <xf numFmtId="166" fontId="14" fillId="0" borderId="0" xfId="1" applyNumberFormat="1" applyFont="1" applyFill="1" applyBorder="1" applyAlignment="1">
      <alignment horizontal="right" vertical="center" wrapText="1" indent="1"/>
    </xf>
    <xf numFmtId="3" fontId="14" fillId="0" borderId="0" xfId="1" applyNumberFormat="1" applyFont="1" applyFill="1" applyBorder="1" applyAlignment="1">
      <alignment horizontal="right" vertical="center" wrapText="1" indent="1"/>
    </xf>
    <xf numFmtId="0" fontId="10" fillId="0" borderId="0" xfId="1" applyFont="1" applyFill="1" applyBorder="1" applyAlignment="1" applyProtection="1">
      <alignment horizontal="left" vertical="center" wrapText="1"/>
      <protection locked="0"/>
    </xf>
    <xf numFmtId="3" fontId="10" fillId="0" borderId="0" xfId="1" applyNumberFormat="1" applyFont="1" applyFill="1" applyBorder="1" applyAlignment="1">
      <alignment horizontal="right" vertical="center" indent="1"/>
    </xf>
    <xf numFmtId="165" fontId="10" fillId="0" borderId="0" xfId="3" applyNumberFormat="1" applyFont="1" applyFill="1" applyBorder="1" applyAlignment="1">
      <alignment horizontal="right" vertical="center" indent="1"/>
    </xf>
    <xf numFmtId="166" fontId="10" fillId="0" borderId="0" xfId="1" applyNumberFormat="1" applyFont="1" applyFill="1" applyBorder="1" applyAlignment="1">
      <alignment horizontal="right" vertical="center" indent="1"/>
    </xf>
    <xf numFmtId="166" fontId="13" fillId="0" borderId="0" xfId="1" applyNumberFormat="1" applyFont="1" applyFill="1" applyBorder="1"/>
    <xf numFmtId="166" fontId="10" fillId="0" borderId="0" xfId="1" applyNumberFormat="1" applyFont="1" applyFill="1" applyBorder="1" applyAlignment="1">
      <alignment horizontal="right" vertical="center" wrapText="1" indent="1"/>
    </xf>
    <xf numFmtId="0" fontId="10" fillId="0" borderId="0" xfId="1" applyFont="1" applyFill="1" applyBorder="1" applyAlignment="1">
      <alignment horizontal="right" vertical="center" indent="1"/>
    </xf>
    <xf numFmtId="3" fontId="10" fillId="0" borderId="0" xfId="1" applyNumberFormat="1" applyFont="1" applyFill="1" applyBorder="1" applyAlignment="1">
      <alignment horizontal="right" vertical="center" wrapText="1" indent="1"/>
    </xf>
    <xf numFmtId="0" fontId="10" fillId="0" borderId="2" xfId="1" applyFont="1" applyFill="1" applyBorder="1" applyAlignment="1" applyProtection="1">
      <alignment horizontal="left" vertical="center" wrapText="1"/>
      <protection locked="0"/>
    </xf>
    <xf numFmtId="3" fontId="10" fillId="0" borderId="1" xfId="1" applyNumberFormat="1" applyFont="1" applyFill="1" applyBorder="1" applyAlignment="1">
      <alignment horizontal="right" vertical="center" indent="1"/>
    </xf>
    <xf numFmtId="165" fontId="10" fillId="0" borderId="2" xfId="3" applyNumberFormat="1" applyFont="1" applyFill="1" applyBorder="1" applyAlignment="1">
      <alignment horizontal="right" vertical="center" indent="1"/>
    </xf>
    <xf numFmtId="3" fontId="10" fillId="0" borderId="2" xfId="1" applyNumberFormat="1" applyFont="1" applyFill="1" applyBorder="1" applyAlignment="1">
      <alignment horizontal="right" vertical="center" indent="1"/>
    </xf>
    <xf numFmtId="166" fontId="10" fillId="0" borderId="2" xfId="1" applyNumberFormat="1" applyFont="1" applyFill="1" applyBorder="1" applyAlignment="1">
      <alignment horizontal="right" vertical="center" indent="1"/>
    </xf>
    <xf numFmtId="166" fontId="13" fillId="0" borderId="0" xfId="1" applyNumberFormat="1" applyFont="1" applyFill="1" applyBorder="1" applyAlignment="1">
      <alignment vertical="center"/>
    </xf>
    <xf numFmtId="166" fontId="10" fillId="0" borderId="2" xfId="1" applyNumberFormat="1" applyFont="1" applyFill="1" applyBorder="1" applyAlignment="1">
      <alignment horizontal="right" vertical="center" wrapText="1" indent="1"/>
    </xf>
    <xf numFmtId="3" fontId="10" fillId="0" borderId="2" xfId="1" applyNumberFormat="1" applyFont="1" applyFill="1" applyBorder="1" applyAlignment="1">
      <alignment horizontal="right" vertical="center" wrapText="1" indent="1"/>
    </xf>
    <xf numFmtId="0" fontId="14" fillId="3" borderId="0" xfId="1" applyFont="1" applyFill="1" applyBorder="1" applyAlignment="1" applyProtection="1">
      <alignment horizontal="left" vertical="center"/>
      <protection locked="0"/>
    </xf>
    <xf numFmtId="3" fontId="14" fillId="3" borderId="1" xfId="1" applyNumberFormat="1" applyFont="1" applyFill="1" applyBorder="1" applyAlignment="1">
      <alignment horizontal="right" indent="1"/>
    </xf>
    <xf numFmtId="165" fontId="14" fillId="3" borderId="0" xfId="3" applyNumberFormat="1" applyFont="1" applyFill="1" applyBorder="1" applyAlignment="1">
      <alignment horizontal="right" indent="1"/>
    </xf>
    <xf numFmtId="3" fontId="14" fillId="3" borderId="0" xfId="1" applyNumberFormat="1" applyFont="1" applyFill="1" applyBorder="1" applyAlignment="1">
      <alignment horizontal="right" indent="1"/>
    </xf>
    <xf numFmtId="166" fontId="14" fillId="3" borderId="0" xfId="1" applyNumberFormat="1" applyFont="1" applyFill="1" applyBorder="1" applyAlignment="1">
      <alignment horizontal="right" indent="1"/>
    </xf>
    <xf numFmtId="3" fontId="14" fillId="3" borderId="0" xfId="1" applyNumberFormat="1" applyFont="1" applyFill="1" applyBorder="1" applyAlignment="1">
      <alignment horizontal="right" wrapText="1" indent="1"/>
    </xf>
    <xf numFmtId="3" fontId="2" fillId="0" borderId="0" xfId="1" applyNumberFormat="1"/>
    <xf numFmtId="0" fontId="14" fillId="0" borderId="0" xfId="1" applyFont="1" applyFill="1" applyBorder="1" applyAlignment="1" applyProtection="1">
      <alignment horizontal="left" vertical="center"/>
      <protection locked="0"/>
    </xf>
    <xf numFmtId="3" fontId="14" fillId="0" borderId="0" xfId="1" applyNumberFormat="1" applyFont="1" applyFill="1" applyBorder="1" applyAlignment="1">
      <alignment horizontal="right" indent="1"/>
    </xf>
    <xf numFmtId="165" fontId="14" fillId="0" borderId="0" xfId="3" applyNumberFormat="1" applyFont="1" applyFill="1" applyBorder="1" applyAlignment="1">
      <alignment horizontal="right" indent="1"/>
    </xf>
    <xf numFmtId="166" fontId="14" fillId="0" borderId="0" xfId="1" applyNumberFormat="1" applyFont="1" applyFill="1" applyBorder="1" applyAlignment="1">
      <alignment horizontal="right" indent="1"/>
    </xf>
    <xf numFmtId="3" fontId="14" fillId="0" borderId="0" xfId="1" applyNumberFormat="1" applyFont="1" applyFill="1" applyBorder="1" applyAlignment="1">
      <alignment horizontal="right" wrapText="1" indent="1"/>
    </xf>
    <xf numFmtId="0" fontId="10" fillId="0" borderId="2" xfId="1" applyFont="1" applyFill="1" applyBorder="1" applyAlignment="1">
      <alignment vertical="center"/>
    </xf>
    <xf numFmtId="3" fontId="10" fillId="0" borderId="2" xfId="1" applyNumberFormat="1" applyFont="1" applyFill="1" applyBorder="1" applyAlignment="1">
      <alignment horizontal="right" indent="1"/>
    </xf>
    <xf numFmtId="165" fontId="10" fillId="0" borderId="2" xfId="3" applyNumberFormat="1" applyFont="1" applyFill="1" applyBorder="1" applyAlignment="1">
      <alignment horizontal="right" indent="1"/>
    </xf>
    <xf numFmtId="166" fontId="10" fillId="0" borderId="2" xfId="1" applyNumberFormat="1" applyFont="1" applyFill="1" applyBorder="1" applyAlignment="1">
      <alignment horizontal="right" indent="1"/>
    </xf>
    <xf numFmtId="166" fontId="10" fillId="0" borderId="2" xfId="1" applyNumberFormat="1" applyFont="1" applyFill="1" applyBorder="1" applyAlignment="1">
      <alignment horizontal="right" wrapText="1" indent="1"/>
    </xf>
    <xf numFmtId="3" fontId="10" fillId="0" borderId="2" xfId="1" applyNumberFormat="1" applyFont="1" applyFill="1" applyBorder="1" applyAlignment="1">
      <alignment horizontal="right" wrapText="1" indent="1"/>
    </xf>
    <xf numFmtId="0" fontId="10" fillId="3" borderId="4" xfId="1" applyFont="1" applyFill="1" applyBorder="1" applyAlignment="1" applyProtection="1">
      <alignment horizontal="left" vertical="center"/>
      <protection locked="0"/>
    </xf>
    <xf numFmtId="3" fontId="10" fillId="3" borderId="4" xfId="1" applyNumberFormat="1" applyFont="1" applyFill="1" applyBorder="1" applyAlignment="1">
      <alignment horizontal="right" indent="1"/>
    </xf>
    <xf numFmtId="165" fontId="10" fillId="3" borderId="4" xfId="3" applyNumberFormat="1" applyFont="1" applyFill="1" applyBorder="1" applyAlignment="1">
      <alignment horizontal="right" indent="1"/>
    </xf>
    <xf numFmtId="166" fontId="10" fillId="3" borderId="4" xfId="1" applyNumberFormat="1" applyFont="1" applyFill="1" applyBorder="1" applyAlignment="1">
      <alignment horizontal="right" indent="1"/>
    </xf>
    <xf numFmtId="166" fontId="10" fillId="3" borderId="4" xfId="1" applyNumberFormat="1" applyFont="1" applyFill="1" applyBorder="1" applyAlignment="1">
      <alignment horizontal="right" wrapText="1" indent="1"/>
    </xf>
    <xf numFmtId="3" fontId="10" fillId="3" borderId="4" xfId="1" applyNumberFormat="1" applyFont="1" applyFill="1" applyBorder="1" applyAlignment="1">
      <alignment horizontal="right" wrapText="1" indent="1"/>
    </xf>
    <xf numFmtId="0" fontId="16" fillId="0" borderId="0" xfId="1" applyFont="1" applyFill="1" applyBorder="1" applyAlignment="1" applyProtection="1">
      <alignment horizontal="left" vertical="center"/>
      <protection locked="0"/>
    </xf>
    <xf numFmtId="0" fontId="17" fillId="0" borderId="0" xfId="1" applyFont="1"/>
    <xf numFmtId="0" fontId="17" fillId="0" borderId="0" xfId="1" applyFont="1" applyFill="1" applyBorder="1"/>
    <xf numFmtId="3" fontId="17" fillId="0" borderId="0" xfId="1" applyNumberFormat="1" applyFont="1"/>
    <xf numFmtId="0" fontId="19" fillId="0" borderId="0" xfId="1" applyFont="1" applyFill="1" applyBorder="1" applyAlignment="1">
      <alignment horizontal="justify" vertical="top" wrapText="1"/>
    </xf>
    <xf numFmtId="0" fontId="16" fillId="0" borderId="0" xfId="1" applyFont="1"/>
    <xf numFmtId="0" fontId="20" fillId="0" borderId="0" xfId="1" applyFont="1"/>
    <xf numFmtId="0" fontId="20" fillId="0" borderId="0" xfId="1" applyFont="1" applyFill="1" applyBorder="1"/>
    <xf numFmtId="0" fontId="16" fillId="0" borderId="0" xfId="1" applyFont="1" applyAlignment="1"/>
    <xf numFmtId="0" fontId="2" fillId="0" borderId="0" xfId="1" applyBorder="1"/>
    <xf numFmtId="0" fontId="21" fillId="0" borderId="0" xfId="1" applyFont="1" applyAlignment="1"/>
    <xf numFmtId="0" fontId="22" fillId="0" borderId="0" xfId="1" applyFont="1" applyBorder="1"/>
    <xf numFmtId="2" fontId="2" fillId="0" borderId="0" xfId="1" applyNumberFormat="1" applyBorder="1"/>
    <xf numFmtId="167" fontId="2" fillId="0" borderId="0" xfId="3" applyNumberFormat="1" applyBorder="1"/>
    <xf numFmtId="0" fontId="2" fillId="0" borderId="0" xfId="3" applyNumberFormat="1" applyBorder="1"/>
    <xf numFmtId="49" fontId="7" fillId="2" borderId="0" xfId="1" applyNumberFormat="1" applyFont="1" applyFill="1" applyAlignment="1">
      <alignment horizontal="left"/>
    </xf>
    <xf numFmtId="49" fontId="23" fillId="2" borderId="0" xfId="1" applyNumberFormat="1" applyFont="1" applyFill="1" applyAlignment="1">
      <alignment horizontal="left" wrapText="1"/>
    </xf>
    <xf numFmtId="49" fontId="23" fillId="0" borderId="0" xfId="1" applyNumberFormat="1" applyFont="1" applyFill="1" applyBorder="1" applyAlignment="1">
      <alignment horizontal="left" wrapText="1"/>
    </xf>
    <xf numFmtId="49" fontId="23" fillId="0" borderId="0" xfId="1" applyNumberFormat="1" applyFont="1" applyBorder="1" applyAlignment="1">
      <alignment horizontal="left" wrapText="1"/>
    </xf>
    <xf numFmtId="49" fontId="7" fillId="0" borderId="0" xfId="1" applyNumberFormat="1" applyFont="1" applyBorder="1" applyAlignment="1">
      <alignment horizontal="left"/>
    </xf>
    <xf numFmtId="166" fontId="26" fillId="0" borderId="0" xfId="1" applyNumberFormat="1" applyFont="1" applyFill="1" applyBorder="1" applyAlignment="1">
      <alignment horizontal="center" vertical="center" wrapText="1"/>
    </xf>
    <xf numFmtId="0" fontId="2" fillId="0" borderId="1" xfId="1" applyNumberFormat="1" applyFont="1" applyFill="1" applyBorder="1" applyAlignment="1" applyProtection="1">
      <alignment horizontal="left" vertical="center"/>
      <protection locked="0"/>
    </xf>
    <xf numFmtId="3" fontId="2" fillId="0" borderId="1" xfId="1" applyNumberFormat="1" applyFont="1" applyFill="1" applyBorder="1"/>
    <xf numFmtId="168" fontId="20" fillId="0" borderId="0" xfId="3" applyNumberFormat="1" applyFont="1" applyFill="1" applyBorder="1" applyAlignment="1">
      <alignment horizontal="right"/>
    </xf>
    <xf numFmtId="49" fontId="2" fillId="3" borderId="0" xfId="1" applyNumberFormat="1" applyFont="1" applyFill="1" applyBorder="1"/>
    <xf numFmtId="0" fontId="2" fillId="3" borderId="0" xfId="1" applyNumberFormat="1" applyFont="1" applyFill="1" applyBorder="1"/>
    <xf numFmtId="3" fontId="2" fillId="3" borderId="0" xfId="1" applyNumberFormat="1" applyFont="1" applyFill="1" applyBorder="1"/>
    <xf numFmtId="168" fontId="2" fillId="3" borderId="0" xfId="3" applyNumberFormat="1" applyFont="1" applyFill="1" applyBorder="1" applyAlignment="1">
      <alignment horizontal="right"/>
    </xf>
    <xf numFmtId="166" fontId="2" fillId="3" borderId="0" xfId="1" applyNumberFormat="1" applyFont="1" applyFill="1" applyBorder="1"/>
    <xf numFmtId="49" fontId="2" fillId="0" borderId="0" xfId="1" applyNumberFormat="1" applyFont="1" applyBorder="1"/>
    <xf numFmtId="0" fontId="2" fillId="0" borderId="0" xfId="1" applyNumberFormat="1" applyFont="1" applyBorder="1"/>
    <xf numFmtId="3" fontId="2" fillId="0" borderId="0" xfId="1" applyNumberFormat="1" applyFont="1" applyFill="1" applyBorder="1"/>
    <xf numFmtId="168" fontId="2" fillId="0" borderId="0" xfId="3" applyNumberFormat="1" applyFont="1" applyFill="1" applyBorder="1" applyAlignment="1">
      <alignment horizontal="right"/>
    </xf>
    <xf numFmtId="0" fontId="2" fillId="0" borderId="0" xfId="1" applyNumberFormat="1" applyFont="1" applyFill="1" applyBorder="1"/>
    <xf numFmtId="166" fontId="2" fillId="0" borderId="0" xfId="1" applyNumberFormat="1" applyFont="1" applyFill="1" applyBorder="1"/>
    <xf numFmtId="0" fontId="16" fillId="0" borderId="0" xfId="1" applyNumberFormat="1" applyFont="1"/>
    <xf numFmtId="0" fontId="19" fillId="0" borderId="0" xfId="1" applyNumberFormat="1" applyFont="1"/>
    <xf numFmtId="3" fontId="20" fillId="0" borderId="0" xfId="1" applyNumberFormat="1" applyFont="1"/>
    <xf numFmtId="166" fontId="20" fillId="0" borderId="0" xfId="1" applyNumberFormat="1" applyFont="1"/>
    <xf numFmtId="166" fontId="20" fillId="0" borderId="0" xfId="1" applyNumberFormat="1" applyFont="1" applyFill="1" applyBorder="1"/>
    <xf numFmtId="0" fontId="20" fillId="0" borderId="0" xfId="1" applyNumberFormat="1" applyFont="1"/>
    <xf numFmtId="0" fontId="17" fillId="0" borderId="0" xfId="1" applyFont="1" applyBorder="1" applyAlignment="1">
      <alignment wrapText="1"/>
    </xf>
    <xf numFmtId="0" fontId="19" fillId="0" borderId="0" xfId="1" applyFont="1" applyFill="1" applyBorder="1" applyAlignment="1" applyProtection="1">
      <alignment horizontal="left" vertical="center"/>
      <protection locked="0"/>
    </xf>
    <xf numFmtId="3" fontId="15" fillId="0" borderId="0" xfId="1" applyNumberFormat="1" applyFont="1" applyBorder="1"/>
    <xf numFmtId="49" fontId="7" fillId="2" borderId="0" xfId="1" applyNumberFormat="1" applyFont="1" applyFill="1" applyAlignment="1">
      <alignment horizontal="left" wrapText="1"/>
    </xf>
    <xf numFmtId="49" fontId="20" fillId="0" borderId="0" xfId="1" applyNumberFormat="1" applyFont="1"/>
    <xf numFmtId="3" fontId="24" fillId="0" borderId="1" xfId="1" applyNumberFormat="1" applyFont="1" applyFill="1" applyBorder="1" applyAlignment="1">
      <alignment horizontal="center" vertical="center" wrapText="1"/>
    </xf>
    <xf numFmtId="49" fontId="2" fillId="0" borderId="0" xfId="1" applyNumberFormat="1" applyFont="1"/>
    <xf numFmtId="0" fontId="2" fillId="0" borderId="0" xfId="1" applyNumberFormat="1" applyFont="1"/>
    <xf numFmtId="3" fontId="2" fillId="0" borderId="0" xfId="1" applyNumberFormat="1" applyFont="1" applyFill="1"/>
    <xf numFmtId="166" fontId="2" fillId="0" borderId="0" xfId="1" applyNumberFormat="1" applyFont="1" applyFill="1"/>
    <xf numFmtId="49" fontId="2" fillId="3" borderId="0" xfId="1" applyNumberFormat="1" applyFont="1" applyFill="1"/>
    <xf numFmtId="0" fontId="2" fillId="3" borderId="0" xfId="1" applyNumberFormat="1" applyFont="1" applyFill="1"/>
    <xf numFmtId="3" fontId="2" fillId="3" borderId="0" xfId="1" applyNumberFormat="1" applyFont="1" applyFill="1"/>
    <xf numFmtId="166" fontId="2" fillId="3" borderId="0" xfId="1" applyNumberFormat="1" applyFont="1" applyFill="1"/>
    <xf numFmtId="0" fontId="2" fillId="0" borderId="0" xfId="1" applyNumberFormat="1" applyFont="1" applyFill="1" applyBorder="1" applyAlignment="1" applyProtection="1">
      <alignment horizontal="left" vertical="center"/>
      <protection locked="0"/>
    </xf>
    <xf numFmtId="0" fontId="2" fillId="0" borderId="0" xfId="1" applyNumberFormat="1" applyFont="1" applyFill="1"/>
    <xf numFmtId="166" fontId="2" fillId="0" borderId="0" xfId="1" applyNumberFormat="1" applyFont="1" applyFill="1" applyBorder="1" applyAlignment="1">
      <alignment wrapText="1"/>
    </xf>
    <xf numFmtId="3" fontId="27" fillId="3" borderId="2" xfId="1" applyNumberFormat="1" applyFont="1" applyFill="1" applyBorder="1"/>
    <xf numFmtId="166" fontId="27" fillId="3" borderId="2" xfId="1" applyNumberFormat="1" applyFont="1" applyFill="1" applyBorder="1"/>
    <xf numFmtId="166" fontId="8" fillId="0" borderId="0" xfId="1" applyNumberFormat="1" applyFont="1" applyFill="1" applyBorder="1"/>
    <xf numFmtId="166" fontId="27" fillId="3" borderId="2" xfId="1" applyNumberFormat="1" applyFont="1" applyFill="1" applyBorder="1" applyAlignment="1">
      <alignment horizontal="right"/>
    </xf>
    <xf numFmtId="3" fontId="27" fillId="0" borderId="0" xfId="1" applyNumberFormat="1" applyFont="1" applyFill="1" applyBorder="1"/>
    <xf numFmtId="166" fontId="27" fillId="0" borderId="0" xfId="1" applyNumberFormat="1" applyFont="1" applyFill="1" applyBorder="1"/>
    <xf numFmtId="166" fontId="27" fillId="0" borderId="2" xfId="1" applyNumberFormat="1" applyFont="1" applyFill="1" applyBorder="1" applyAlignment="1">
      <alignment horizontal="right"/>
    </xf>
    <xf numFmtId="166" fontId="27" fillId="3" borderId="0" xfId="1" applyNumberFormat="1" applyFont="1" applyFill="1" applyBorder="1" applyAlignment="1">
      <alignment horizontal="right"/>
    </xf>
    <xf numFmtId="3" fontId="27" fillId="0" borderId="2" xfId="1" applyNumberFormat="1" applyFont="1" applyFill="1" applyBorder="1"/>
    <xf numFmtId="166" fontId="27" fillId="0" borderId="2" xfId="1" applyNumberFormat="1" applyFont="1" applyFill="1" applyBorder="1"/>
    <xf numFmtId="166" fontId="27" fillId="0" borderId="2" xfId="1" quotePrefix="1" applyNumberFormat="1" applyFont="1" applyFill="1" applyBorder="1" applyAlignment="1">
      <alignment horizontal="right"/>
    </xf>
    <xf numFmtId="166" fontId="2" fillId="0" borderId="0" xfId="1" applyNumberFormat="1" applyFont="1"/>
    <xf numFmtId="3" fontId="2" fillId="0" borderId="0" xfId="1" applyNumberFormat="1" applyFont="1"/>
    <xf numFmtId="0" fontId="28" fillId="2" borderId="0" xfId="0" applyFont="1" applyFill="1"/>
    <xf numFmtId="0" fontId="0" fillId="2" borderId="0" xfId="0" applyFill="1"/>
    <xf numFmtId="0" fontId="0" fillId="2" borderId="0" xfId="0" applyFill="1" applyBorder="1"/>
    <xf numFmtId="0" fontId="0" fillId="0" borderId="0" xfId="0" applyBorder="1"/>
    <xf numFmtId="0" fontId="2" fillId="4" borderId="5"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xf>
    <xf numFmtId="0" fontId="27" fillId="4" borderId="2" xfId="0" applyNumberFormat="1" applyFont="1" applyFill="1" applyBorder="1" applyAlignment="1">
      <alignment horizontal="center" vertical="center" wrapText="1" shrinkToFit="1"/>
    </xf>
    <xf numFmtId="0" fontId="27" fillId="4" borderId="2" xfId="0" applyNumberFormat="1" applyFont="1" applyFill="1" applyBorder="1" applyAlignment="1">
      <alignment horizontal="center" vertical="center" wrapText="1"/>
    </xf>
    <xf numFmtId="0" fontId="2" fillId="0" borderId="0" xfId="0" applyFont="1" applyBorder="1"/>
    <xf numFmtId="0" fontId="27" fillId="4" borderId="2" xfId="0" applyNumberFormat="1" applyFont="1" applyFill="1" applyBorder="1" applyAlignment="1">
      <alignment horizontal="center" vertical="center"/>
    </xf>
    <xf numFmtId="0" fontId="27" fillId="4" borderId="0" xfId="0" applyFont="1" applyFill="1" applyBorder="1" applyAlignment="1">
      <alignment horizontal="center"/>
    </xf>
    <xf numFmtId="0" fontId="2" fillId="3" borderId="1" xfId="0" applyFont="1" applyFill="1" applyBorder="1" applyAlignment="1">
      <alignment vertical="center"/>
    </xf>
    <xf numFmtId="169" fontId="31" fillId="3" borderId="1" xfId="4" applyNumberFormat="1" applyFont="1" applyFill="1" applyBorder="1" applyAlignment="1">
      <alignment horizontal="right" vertical="center" wrapText="1" indent="3"/>
    </xf>
    <xf numFmtId="0" fontId="2" fillId="5" borderId="0" xfId="0" applyFont="1" applyFill="1" applyBorder="1" applyAlignment="1">
      <alignment vertical="center"/>
    </xf>
    <xf numFmtId="169" fontId="31" fillId="5" borderId="0" xfId="4" applyNumberFormat="1" applyFont="1" applyFill="1" applyBorder="1" applyAlignment="1">
      <alignment horizontal="right" vertical="center" wrapText="1" indent="3"/>
    </xf>
    <xf numFmtId="0" fontId="2" fillId="3" borderId="0" xfId="0" applyFont="1" applyFill="1" applyBorder="1" applyAlignment="1">
      <alignment vertical="center"/>
    </xf>
    <xf numFmtId="169" fontId="31" fillId="3" borderId="0" xfId="4" applyNumberFormat="1" applyFont="1" applyFill="1" applyBorder="1" applyAlignment="1">
      <alignment horizontal="right" vertical="center" wrapText="1" indent="3"/>
    </xf>
    <xf numFmtId="169" fontId="2" fillId="5" borderId="0" xfId="4" applyNumberFormat="1" applyFont="1" applyFill="1" applyBorder="1" applyAlignment="1">
      <alignment horizontal="right" vertical="center" wrapText="1" indent="3"/>
    </xf>
    <xf numFmtId="170" fontId="2" fillId="5" borderId="0" xfId="4" applyNumberFormat="1" applyFont="1" applyFill="1" applyBorder="1" applyAlignment="1">
      <alignment horizontal="right" vertical="center" wrapText="1" indent="3"/>
    </xf>
    <xf numFmtId="0" fontId="27" fillId="3" borderId="0" xfId="0" applyFont="1" applyFill="1" applyBorder="1" applyAlignment="1">
      <alignment vertical="center"/>
    </xf>
    <xf numFmtId="169" fontId="32" fillId="3" borderId="0" xfId="4" applyNumberFormat="1" applyFont="1" applyFill="1" applyBorder="1" applyAlignment="1">
      <alignment horizontal="right" vertical="center" wrapText="1" indent="3"/>
    </xf>
    <xf numFmtId="0" fontId="33" fillId="0" borderId="0" xfId="0" applyFont="1"/>
    <xf numFmtId="169" fontId="27" fillId="3" borderId="4" xfId="4" applyNumberFormat="1" applyFont="1" applyFill="1" applyBorder="1" applyAlignment="1">
      <alignment horizontal="right" vertical="center" wrapText="1" indent="3"/>
    </xf>
    <xf numFmtId="170" fontId="27" fillId="3" borderId="4" xfId="4" applyNumberFormat="1" applyFont="1" applyFill="1" applyBorder="1" applyAlignment="1">
      <alignment horizontal="right" vertical="center" wrapText="1" indent="3"/>
    </xf>
    <xf numFmtId="0" fontId="16" fillId="0" borderId="0" xfId="0" applyFont="1"/>
    <xf numFmtId="0" fontId="27" fillId="0" borderId="0" xfId="0" applyFont="1" applyAlignment="1">
      <alignment horizontal="center" vertical="center" wrapText="1"/>
    </xf>
    <xf numFmtId="0" fontId="14" fillId="0" borderId="0" xfId="0" applyFont="1"/>
    <xf numFmtId="171" fontId="0" fillId="0" borderId="0" xfId="0" applyNumberFormat="1" applyBorder="1"/>
    <xf numFmtId="171" fontId="14" fillId="0" borderId="0" xfId="4" applyNumberFormat="1" applyFont="1" applyBorder="1"/>
    <xf numFmtId="0" fontId="6" fillId="2" borderId="0" xfId="0" applyFont="1" applyFill="1"/>
    <xf numFmtId="0" fontId="6" fillId="2" borderId="0" xfId="0" applyFont="1" applyFill="1" applyBorder="1"/>
    <xf numFmtId="0" fontId="28" fillId="0" borderId="0" xfId="0" applyFont="1"/>
    <xf numFmtId="0" fontId="6" fillId="0" borderId="0" xfId="0" applyFont="1"/>
    <xf numFmtId="0" fontId="6" fillId="0" borderId="0" xfId="0" applyFont="1" applyBorder="1"/>
    <xf numFmtId="0" fontId="29" fillId="0" borderId="0" xfId="0" applyFont="1" applyFill="1" applyAlignment="1">
      <alignment horizontal="left" vertical="center"/>
    </xf>
    <xf numFmtId="0" fontId="2" fillId="4" borderId="5" xfId="0" applyFont="1" applyFill="1" applyBorder="1"/>
    <xf numFmtId="0" fontId="2" fillId="4" borderId="0" xfId="0" applyFont="1" applyFill="1" applyBorder="1" applyAlignment="1">
      <alignment vertical="center"/>
    </xf>
    <xf numFmtId="0" fontId="27" fillId="4" borderId="8" xfId="0" applyNumberFormat="1" applyFont="1" applyFill="1" applyBorder="1" applyAlignment="1">
      <alignment horizontal="center" vertical="center" wrapText="1"/>
    </xf>
    <xf numFmtId="168" fontId="2" fillId="3" borderId="0" xfId="0" applyNumberFormat="1" applyFont="1" applyFill="1" applyBorder="1" applyAlignment="1">
      <alignment horizontal="right" wrapText="1" indent="2"/>
    </xf>
    <xf numFmtId="168" fontId="2" fillId="3" borderId="1" xfId="0" applyNumberFormat="1" applyFont="1" applyFill="1" applyBorder="1" applyAlignment="1">
      <alignment horizontal="right" wrapText="1" indent="3"/>
    </xf>
    <xf numFmtId="167" fontId="0" fillId="0" borderId="0" xfId="3" applyNumberFormat="1" applyFont="1"/>
    <xf numFmtId="168" fontId="2" fillId="4" borderId="0" xfId="0" applyNumberFormat="1" applyFont="1" applyFill="1" applyBorder="1" applyAlignment="1">
      <alignment horizontal="right" wrapText="1" indent="2"/>
    </xf>
    <xf numFmtId="168" fontId="2" fillId="4" borderId="0" xfId="0" applyNumberFormat="1" applyFont="1" applyFill="1" applyBorder="1" applyAlignment="1">
      <alignment horizontal="right" wrapText="1" indent="3"/>
    </xf>
    <xf numFmtId="168" fontId="2" fillId="3" borderId="0" xfId="0" applyNumberFormat="1" applyFont="1" applyFill="1" applyBorder="1" applyAlignment="1">
      <alignment horizontal="right" wrapText="1" indent="3"/>
    </xf>
    <xf numFmtId="168" fontId="27" fillId="3" borderId="0" xfId="0" applyNumberFormat="1" applyFont="1" applyFill="1" applyBorder="1" applyAlignment="1">
      <alignment horizontal="right" wrapText="1" indent="2"/>
    </xf>
    <xf numFmtId="168" fontId="27" fillId="3" borderId="0" xfId="0" applyNumberFormat="1" applyFont="1" applyFill="1" applyBorder="1" applyAlignment="1">
      <alignment horizontal="right" wrapText="1" indent="3"/>
    </xf>
    <xf numFmtId="168" fontId="27" fillId="0" borderId="0" xfId="0" applyNumberFormat="1" applyFont="1" applyFill="1" applyBorder="1" applyAlignment="1">
      <alignment horizontal="right" wrapText="1" indent="3"/>
    </xf>
    <xf numFmtId="0" fontId="0" fillId="0" borderId="9" xfId="0" applyBorder="1"/>
    <xf numFmtId="0" fontId="35" fillId="0" borderId="1" xfId="0" applyFont="1" applyBorder="1" applyAlignment="1">
      <alignment horizontal="center" wrapText="1" readingOrder="1"/>
    </xf>
    <xf numFmtId="0" fontId="2" fillId="0" borderId="10" xfId="0" applyFont="1" applyBorder="1" applyAlignment="1">
      <alignment wrapText="1"/>
    </xf>
    <xf numFmtId="0" fontId="0" fillId="0" borderId="11" xfId="0" applyBorder="1"/>
    <xf numFmtId="168" fontId="0" fillId="0" borderId="0" xfId="0" applyNumberFormat="1"/>
    <xf numFmtId="0" fontId="0" fillId="0" borderId="13" xfId="0" applyBorder="1"/>
    <xf numFmtId="170" fontId="2" fillId="3" borderId="1" xfId="4" applyNumberFormat="1" applyFont="1" applyFill="1" applyBorder="1" applyAlignment="1">
      <alignment horizontal="right" vertical="center" wrapText="1" indent="3"/>
    </xf>
    <xf numFmtId="170" fontId="2" fillId="3" borderId="0" xfId="4" applyNumberFormat="1" applyFont="1" applyFill="1" applyBorder="1" applyAlignment="1">
      <alignment horizontal="right" vertical="center" wrapText="1" indent="3"/>
    </xf>
    <xf numFmtId="170" fontId="27" fillId="3" borderId="0" xfId="4" applyNumberFormat="1" applyFont="1" applyFill="1" applyBorder="1" applyAlignment="1">
      <alignment horizontal="right" vertical="center" wrapText="1" indent="3"/>
    </xf>
    <xf numFmtId="169" fontId="2" fillId="3" borderId="1" xfId="4" applyNumberFormat="1" applyFont="1" applyFill="1" applyBorder="1" applyAlignment="1">
      <alignment horizontal="right" vertical="center" wrapText="1" indent="3"/>
    </xf>
    <xf numFmtId="169" fontId="2" fillId="3" borderId="0" xfId="4" applyNumberFormat="1" applyFont="1" applyFill="1" applyBorder="1" applyAlignment="1">
      <alignment horizontal="right" vertical="center" wrapText="1" indent="3"/>
    </xf>
    <xf numFmtId="169" fontId="27" fillId="3" borderId="0" xfId="4" applyNumberFormat="1" applyFont="1" applyFill="1" applyBorder="1" applyAlignment="1">
      <alignment horizontal="right" vertical="center" wrapText="1" indent="3"/>
    </xf>
    <xf numFmtId="166" fontId="2" fillId="0" borderId="0" xfId="0" applyNumberFormat="1" applyFont="1" applyFill="1" applyBorder="1" applyAlignment="1"/>
    <xf numFmtId="0" fontId="2" fillId="0" borderId="0" xfId="0" applyNumberFormat="1" applyFont="1" applyFill="1" applyBorder="1" applyAlignment="1"/>
    <xf numFmtId="168" fontId="36" fillId="0" borderId="12" xfId="0" applyNumberFormat="1" applyFont="1" applyBorder="1"/>
    <xf numFmtId="168" fontId="36" fillId="0" borderId="14" xfId="0" applyNumberFormat="1" applyFont="1" applyBorder="1"/>
    <xf numFmtId="0" fontId="37" fillId="0" borderId="11" xfId="0" applyFont="1" applyBorder="1"/>
    <xf numFmtId="168" fontId="38" fillId="0" borderId="12" xfId="0" applyNumberFormat="1" applyFont="1" applyBorder="1"/>
    <xf numFmtId="0" fontId="37" fillId="0" borderId="0" xfId="0" applyFont="1"/>
    <xf numFmtId="168" fontId="37" fillId="0" borderId="0" xfId="0" applyNumberFormat="1" applyFont="1"/>
    <xf numFmtId="168" fontId="2" fillId="0" borderId="1" xfId="3" applyNumberFormat="1" applyFont="1" applyFill="1" applyBorder="1" applyAlignment="1">
      <alignment horizontal="right"/>
    </xf>
    <xf numFmtId="166" fontId="2" fillId="0" borderId="1" xfId="1" applyNumberFormat="1" applyFont="1" applyFill="1" applyBorder="1"/>
    <xf numFmtId="0" fontId="27" fillId="3" borderId="4" xfId="0" applyFont="1" applyFill="1" applyBorder="1" applyAlignment="1">
      <alignment horizontal="left" vertical="center" wrapText="1"/>
    </xf>
    <xf numFmtId="168" fontId="27" fillId="3" borderId="4" xfId="0" applyNumberFormat="1" applyFont="1" applyFill="1" applyBorder="1" applyAlignment="1">
      <alignment horizontal="right" vertical="center" wrapText="1" indent="2"/>
    </xf>
    <xf numFmtId="0" fontId="10" fillId="0" borderId="2" xfId="1" applyFont="1" applyFill="1" applyBorder="1" applyAlignment="1">
      <alignment horizontal="center" vertical="center" wrapText="1"/>
    </xf>
    <xf numFmtId="0" fontId="10" fillId="0" borderId="1" xfId="1" applyFont="1" applyFill="1" applyBorder="1" applyAlignment="1">
      <alignment horizontal="center" vertical="center" wrapText="1"/>
    </xf>
    <xf numFmtId="168" fontId="27" fillId="3" borderId="4" xfId="0" applyNumberFormat="1" applyFont="1" applyFill="1" applyBorder="1" applyAlignment="1">
      <alignment horizontal="right" vertical="center" wrapText="1" indent="3"/>
    </xf>
    <xf numFmtId="49" fontId="2" fillId="0" borderId="1" xfId="1" applyNumberFormat="1" applyFont="1" applyFill="1" applyBorder="1" applyAlignment="1" applyProtection="1">
      <alignment horizontal="left" vertical="center"/>
      <protection locked="0"/>
    </xf>
    <xf numFmtId="166" fontId="2" fillId="0" borderId="1" xfId="3" applyNumberFormat="1" applyFont="1" applyFill="1" applyBorder="1"/>
    <xf numFmtId="166" fontId="2" fillId="0" borderId="1" xfId="1" applyNumberFormat="1" applyFont="1" applyFill="1" applyBorder="1" applyAlignment="1">
      <alignment wrapText="1"/>
    </xf>
    <xf numFmtId="0" fontId="2" fillId="3" borderId="3" xfId="0" applyFont="1" applyFill="1" applyBorder="1" applyAlignment="1">
      <alignment vertical="center"/>
    </xf>
    <xf numFmtId="169" fontId="31" fillId="3" borderId="3" xfId="4" applyNumberFormat="1" applyFont="1" applyFill="1" applyBorder="1" applyAlignment="1">
      <alignment horizontal="right" vertical="center" wrapText="1" indent="3"/>
    </xf>
    <xf numFmtId="169" fontId="2" fillId="3" borderId="3" xfId="4" applyNumberFormat="1" applyFont="1" applyFill="1" applyBorder="1" applyAlignment="1">
      <alignment horizontal="right" vertical="center" wrapText="1" indent="3"/>
    </xf>
    <xf numFmtId="170" fontId="2" fillId="3" borderId="3" xfId="4" applyNumberFormat="1" applyFont="1" applyFill="1" applyBorder="1" applyAlignment="1">
      <alignment horizontal="right" vertical="center" wrapText="1" indent="3"/>
    </xf>
    <xf numFmtId="0" fontId="27" fillId="4" borderId="17" xfId="0" applyNumberFormat="1" applyFont="1" applyFill="1" applyBorder="1" applyAlignment="1">
      <alignment horizontal="center" vertical="center" wrapText="1"/>
    </xf>
    <xf numFmtId="0" fontId="27" fillId="4" borderId="18" xfId="0" applyNumberFormat="1" applyFont="1" applyFill="1" applyBorder="1" applyAlignment="1">
      <alignment horizontal="center" vertical="center" wrapText="1"/>
    </xf>
    <xf numFmtId="168" fontId="2" fillId="3" borderId="19" xfId="0" applyNumberFormat="1" applyFont="1" applyFill="1" applyBorder="1" applyAlignment="1">
      <alignment horizontal="right" wrapText="1" indent="2"/>
    </xf>
    <xf numFmtId="168" fontId="2" fillId="4" borderId="21" xfId="0" applyNumberFormat="1" applyFont="1" applyFill="1" applyBorder="1" applyAlignment="1">
      <alignment horizontal="right" wrapText="1" indent="2"/>
    </xf>
    <xf numFmtId="168" fontId="2" fillId="3" borderId="21" xfId="0" applyNumberFormat="1" applyFont="1" applyFill="1" applyBorder="1" applyAlignment="1">
      <alignment horizontal="right" wrapText="1" indent="2"/>
    </xf>
    <xf numFmtId="168" fontId="2" fillId="4" borderId="22" xfId="0" applyNumberFormat="1" applyFont="1" applyFill="1" applyBorder="1" applyAlignment="1">
      <alignment horizontal="right" wrapText="1" indent="2"/>
    </xf>
    <xf numFmtId="168" fontId="2" fillId="3" borderId="22" xfId="0" applyNumberFormat="1" applyFont="1" applyFill="1" applyBorder="1" applyAlignment="1">
      <alignment horizontal="right" wrapText="1" indent="2"/>
    </xf>
    <xf numFmtId="168" fontId="27" fillId="3" borderId="21" xfId="0" applyNumberFormat="1" applyFont="1" applyFill="1" applyBorder="1" applyAlignment="1">
      <alignment horizontal="right" wrapText="1" indent="2"/>
    </xf>
    <xf numFmtId="168" fontId="27" fillId="3" borderId="22" xfId="0" applyNumberFormat="1" applyFont="1" applyFill="1" applyBorder="1" applyAlignment="1">
      <alignment horizontal="right" wrapText="1" indent="2"/>
    </xf>
    <xf numFmtId="168" fontId="27" fillId="3" borderId="23" xfId="0" applyNumberFormat="1" applyFont="1" applyFill="1" applyBorder="1" applyAlignment="1">
      <alignment horizontal="right" vertical="center" wrapText="1" indent="2"/>
    </xf>
    <xf numFmtId="168" fontId="27" fillId="3" borderId="24" xfId="0" applyNumberFormat="1" applyFont="1" applyFill="1" applyBorder="1" applyAlignment="1">
      <alignment horizontal="right" vertical="center" wrapText="1" indent="2"/>
    </xf>
    <xf numFmtId="0" fontId="6" fillId="0" borderId="0" xfId="0" applyFont="1" applyFill="1" applyBorder="1"/>
    <xf numFmtId="0" fontId="27"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right" wrapText="1" indent="3"/>
    </xf>
    <xf numFmtId="168" fontId="27" fillId="0" borderId="0" xfId="0" applyNumberFormat="1" applyFont="1" applyFill="1" applyBorder="1" applyAlignment="1">
      <alignment horizontal="right" vertical="center" wrapText="1" indent="3"/>
    </xf>
    <xf numFmtId="2" fontId="36" fillId="0" borderId="0" xfId="0" applyNumberFormat="1" applyFont="1" applyBorder="1"/>
    <xf numFmtId="2" fontId="38" fillId="0" borderId="0" xfId="0" applyNumberFormat="1" applyFont="1" applyBorder="1"/>
    <xf numFmtId="2" fontId="36" fillId="0" borderId="3" xfId="0" applyNumberFormat="1" applyFont="1" applyBorder="1"/>
    <xf numFmtId="168" fontId="2" fillId="3" borderId="20" xfId="0" applyNumberFormat="1" applyFont="1" applyFill="1" applyBorder="1" applyAlignment="1">
      <alignment horizontal="right" wrapText="1" indent="2"/>
    </xf>
    <xf numFmtId="0" fontId="2" fillId="5" borderId="2" xfId="0" applyFont="1" applyFill="1" applyBorder="1" applyAlignment="1">
      <alignment vertical="center"/>
    </xf>
    <xf numFmtId="168" fontId="2" fillId="4" borderId="2" xfId="0" applyNumberFormat="1" applyFont="1" applyFill="1" applyBorder="1" applyAlignment="1">
      <alignment horizontal="right" wrapText="1" indent="2"/>
    </xf>
    <xf numFmtId="168" fontId="2" fillId="4" borderId="25" xfId="0" applyNumberFormat="1" applyFont="1" applyFill="1" applyBorder="1" applyAlignment="1">
      <alignment horizontal="right" wrapText="1" indent="2"/>
    </xf>
    <xf numFmtId="168" fontId="2" fillId="4" borderId="26" xfId="0" applyNumberFormat="1" applyFont="1" applyFill="1" applyBorder="1" applyAlignment="1">
      <alignment horizontal="right" wrapText="1" indent="2"/>
    </xf>
    <xf numFmtId="168" fontId="2" fillId="4" borderId="2" xfId="0" applyNumberFormat="1" applyFont="1" applyFill="1" applyBorder="1" applyAlignment="1">
      <alignment horizontal="right" wrapText="1" indent="3"/>
    </xf>
    <xf numFmtId="0" fontId="0" fillId="0" borderId="0" xfId="0" applyFill="1"/>
    <xf numFmtId="9" fontId="2" fillId="0" borderId="0" xfId="3" applyFont="1" applyFill="1"/>
    <xf numFmtId="3" fontId="2" fillId="0" borderId="0" xfId="3" applyNumberFormat="1" applyFont="1" applyFill="1"/>
    <xf numFmtId="167" fontId="2" fillId="0" borderId="0" xfId="3" applyNumberFormat="1" applyFont="1" applyFill="1"/>
    <xf numFmtId="1" fontId="0" fillId="0" borderId="0" xfId="0" applyNumberFormat="1" applyFill="1" applyBorder="1" applyAlignment="1">
      <alignment vertical="top" wrapText="1"/>
    </xf>
    <xf numFmtId="0" fontId="0" fillId="0" borderId="0" xfId="0" applyFill="1" applyBorder="1"/>
    <xf numFmtId="0" fontId="24" fillId="0" borderId="0" xfId="0" applyFont="1" applyFill="1" applyBorder="1" applyAlignment="1">
      <alignment horizontal="left" vertical="center"/>
    </xf>
    <xf numFmtId="0" fontId="16" fillId="0" borderId="0" xfId="5" applyFont="1" applyAlignment="1">
      <alignment wrapText="1"/>
    </xf>
    <xf numFmtId="0" fontId="27" fillId="4" borderId="5" xfId="0" applyNumberFormat="1" applyFont="1" applyFill="1" applyBorder="1" applyAlignment="1">
      <alignment horizontal="center" vertical="center" wrapText="1"/>
    </xf>
    <xf numFmtId="0" fontId="27" fillId="4" borderId="3" xfId="0" applyNumberFormat="1" applyFont="1" applyFill="1" applyBorder="1" applyAlignment="1">
      <alignment horizontal="center" vertical="center" wrapText="1"/>
    </xf>
    <xf numFmtId="0" fontId="34" fillId="0" borderId="0" xfId="0" applyFont="1" applyAlignment="1">
      <alignment wrapText="1"/>
    </xf>
    <xf numFmtId="0" fontId="27" fillId="4" borderId="6" xfId="0" applyNumberFormat="1"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6" fillId="0" borderId="0" xfId="1" applyFont="1" applyBorder="1" applyAlignment="1">
      <alignment horizontal="justify" vertical="top" wrapText="1"/>
    </xf>
    <xf numFmtId="0" fontId="16" fillId="0" borderId="0" xfId="1" applyNumberFormat="1" applyFont="1" applyAlignment="1">
      <alignment horizontal="left" wrapText="1"/>
    </xf>
    <xf numFmtId="0" fontId="10" fillId="0" borderId="2" xfId="1" applyFont="1" applyFill="1" applyBorder="1" applyAlignment="1">
      <alignment horizontal="center" wrapText="1"/>
    </xf>
    <xf numFmtId="0" fontId="10" fillId="0" borderId="2" xfId="1" applyFont="1" applyFill="1" applyBorder="1" applyAlignment="1">
      <alignment horizontal="center"/>
    </xf>
    <xf numFmtId="0" fontId="10" fillId="0" borderId="2" xfId="1" applyFont="1" applyFill="1" applyBorder="1" applyAlignment="1">
      <alignment horizontal="center" vertical="center" wrapText="1"/>
    </xf>
    <xf numFmtId="0" fontId="18" fillId="0" borderId="0" xfId="1" applyFont="1" applyBorder="1" applyAlignment="1">
      <alignment horizontal="left" wrapText="1"/>
    </xf>
    <xf numFmtId="0" fontId="9" fillId="0" borderId="1" xfId="1" applyFont="1" applyBorder="1" applyAlignment="1">
      <alignment horizontal="center"/>
    </xf>
    <xf numFmtId="0" fontId="9" fillId="0" borderId="3" xfId="1" applyFont="1" applyBorder="1" applyAlignment="1">
      <alignment horizontal="center"/>
    </xf>
    <xf numFmtId="0" fontId="10"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3" fontId="24" fillId="0" borderId="3" xfId="1" applyNumberFormat="1" applyFont="1" applyFill="1" applyBorder="1" applyAlignment="1">
      <alignment horizontal="center" vertical="center" wrapText="1"/>
    </xf>
    <xf numFmtId="0" fontId="24" fillId="0" borderId="5" xfId="1" applyFont="1" applyBorder="1" applyAlignment="1">
      <alignment horizontal="center" vertical="center" wrapText="1"/>
    </xf>
    <xf numFmtId="0" fontId="24" fillId="0" borderId="3" xfId="1" applyFont="1" applyBorder="1" applyAlignment="1">
      <alignment horizontal="center" vertical="center" wrapText="1"/>
    </xf>
    <xf numFmtId="3" fontId="24" fillId="0" borderId="6" xfId="1" applyNumberFormat="1" applyFont="1" applyFill="1" applyBorder="1" applyAlignment="1">
      <alignment horizontal="center" vertical="center" wrapText="1"/>
    </xf>
    <xf numFmtId="166" fontId="24" fillId="0" borderId="5" xfId="1" applyNumberFormat="1" applyFont="1" applyFill="1" applyBorder="1" applyAlignment="1">
      <alignment horizontal="center" vertical="center" wrapText="1"/>
    </xf>
    <xf numFmtId="166" fontId="24" fillId="0" borderId="3" xfId="1" applyNumberFormat="1" applyFont="1" applyFill="1" applyBorder="1" applyAlignment="1">
      <alignment horizontal="center" vertical="center" wrapText="1"/>
    </xf>
    <xf numFmtId="0" fontId="27" fillId="0" borderId="3" xfId="1" applyNumberFormat="1" applyFont="1" applyFill="1" applyBorder="1" applyAlignment="1" applyProtection="1">
      <alignment horizontal="left" vertical="center"/>
      <protection locked="0"/>
    </xf>
    <xf numFmtId="166" fontId="27" fillId="0" borderId="3" xfId="1" applyNumberFormat="1" applyFont="1" applyFill="1" applyBorder="1" applyAlignment="1">
      <alignment horizontal="left"/>
    </xf>
    <xf numFmtId="0" fontId="27" fillId="3" borderId="2" xfId="1" applyNumberFormat="1" applyFont="1" applyFill="1" applyBorder="1" applyAlignment="1" applyProtection="1">
      <alignment horizontal="left" vertical="center"/>
      <protection locked="0"/>
    </xf>
    <xf numFmtId="166" fontId="27" fillId="3" borderId="2" xfId="1" applyNumberFormat="1" applyFont="1" applyFill="1" applyBorder="1" applyAlignment="1">
      <alignment horizontal="left"/>
    </xf>
    <xf numFmtId="0" fontId="27" fillId="3" borderId="3" xfId="1" applyNumberFormat="1" applyFont="1" applyFill="1" applyBorder="1" applyAlignment="1" applyProtection="1">
      <alignment horizontal="left" vertical="center"/>
      <protection locked="0"/>
    </xf>
    <xf numFmtId="166" fontId="27" fillId="3" borderId="3" xfId="1" applyNumberFormat="1" applyFont="1" applyFill="1" applyBorder="1" applyAlignment="1">
      <alignment horizontal="left"/>
    </xf>
    <xf numFmtId="0" fontId="2" fillId="4" borderId="27" xfId="0" applyFont="1" applyFill="1" applyBorder="1"/>
    <xf numFmtId="0" fontId="27" fillId="4" borderId="27" xfId="0" applyFont="1" applyFill="1" applyBorder="1" applyAlignment="1">
      <alignment horizontal="center" vertical="center" wrapText="1"/>
    </xf>
    <xf numFmtId="0" fontId="2" fillId="4" borderId="27" xfId="0" applyFont="1" applyFill="1" applyBorder="1" applyAlignment="1">
      <alignment vertical="center"/>
    </xf>
    <xf numFmtId="0" fontId="0" fillId="0" borderId="27" xfId="0" applyBorder="1"/>
    <xf numFmtId="0" fontId="16" fillId="0" borderId="27" xfId="0" applyFont="1" applyBorder="1"/>
    <xf numFmtId="0" fontId="27" fillId="4" borderId="28" xfId="0" applyFont="1" applyFill="1" applyBorder="1" applyAlignment="1">
      <alignment horizontal="center" vertical="center" wrapText="1"/>
    </xf>
    <xf numFmtId="0" fontId="0" fillId="0" borderId="14" xfId="0" applyBorder="1"/>
    <xf numFmtId="0" fontId="27" fillId="4" borderId="27" xfId="0" applyNumberFormat="1" applyFont="1" applyFill="1" applyBorder="1" applyAlignment="1">
      <alignment horizontal="center" vertical="center" wrapText="1"/>
    </xf>
    <xf numFmtId="0" fontId="37" fillId="0" borderId="27" xfId="0" applyFont="1" applyBorder="1" applyAlignment="1">
      <alignment horizontal="center" vertical="center" wrapText="1"/>
    </xf>
    <xf numFmtId="168" fontId="0" fillId="0" borderId="27" xfId="0" applyNumberFormat="1" applyBorder="1" applyAlignment="1">
      <alignment horizontal="center" vertical="center"/>
    </xf>
    <xf numFmtId="0" fontId="0" fillId="0" borderId="27" xfId="0" applyBorder="1" applyAlignment="1">
      <alignment horizontal="center" vertical="center"/>
    </xf>
    <xf numFmtId="0" fontId="37" fillId="0" borderId="27" xfId="0" applyFont="1" applyBorder="1" applyAlignment="1">
      <alignment horizontal="center" vertical="center"/>
    </xf>
    <xf numFmtId="0" fontId="0" fillId="6" borderId="27" xfId="0" applyFill="1" applyBorder="1"/>
    <xf numFmtId="0" fontId="0" fillId="6" borderId="29" xfId="0" applyFill="1" applyBorder="1" applyAlignment="1">
      <alignment horizontal="center" vertical="center"/>
    </xf>
    <xf numFmtId="0" fontId="0" fillId="6" borderId="27" xfId="0" applyFill="1" applyBorder="1" applyAlignment="1">
      <alignment horizontal="center" vertical="center"/>
    </xf>
    <xf numFmtId="168" fontId="0" fillId="6" borderId="27" xfId="0" applyNumberFormat="1" applyFill="1" applyBorder="1" applyAlignment="1">
      <alignment horizontal="center" vertical="center"/>
    </xf>
    <xf numFmtId="0" fontId="0" fillId="7" borderId="27" xfId="0" applyFill="1" applyBorder="1"/>
    <xf numFmtId="0" fontId="37" fillId="7" borderId="27" xfId="0" applyFont="1" applyFill="1" applyBorder="1"/>
    <xf numFmtId="168" fontId="37" fillId="7" borderId="27" xfId="0" applyNumberFormat="1" applyFont="1" applyFill="1" applyBorder="1" applyAlignment="1">
      <alignment horizontal="center" vertical="center"/>
    </xf>
    <xf numFmtId="0" fontId="37" fillId="7" borderId="27" xfId="0" applyFont="1" applyFill="1" applyBorder="1" applyAlignment="1">
      <alignment horizontal="center" vertical="center"/>
    </xf>
    <xf numFmtId="0" fontId="0" fillId="8" borderId="27" xfId="0" applyFill="1" applyBorder="1"/>
    <xf numFmtId="168" fontId="0" fillId="8" borderId="27" xfId="0" applyNumberFormat="1" applyFill="1" applyBorder="1" applyAlignment="1">
      <alignment horizontal="center" vertical="center"/>
    </xf>
    <xf numFmtId="0" fontId="0" fillId="8" borderId="27" xfId="0" applyFill="1" applyBorder="1" applyAlignment="1">
      <alignment horizontal="center" vertical="center"/>
    </xf>
  </cellXfs>
  <cellStyles count="6">
    <cellStyle name="Milliers 2" xfId="4" xr:uid="{00000000-0005-0000-0000-000000000000}"/>
    <cellStyle name="Motif" xfId="5" xr:uid="{00000000-0005-0000-0000-000001000000}"/>
    <cellStyle name="Normal" xfId="0" builtinId="0"/>
    <cellStyle name="Normal 2" xfId="1" xr:uid="{00000000-0005-0000-0000-000003000000}"/>
    <cellStyle name="Normal_Chapitre4 Les finances des collectivités locales-AM" xfId="2" xr:uid="{00000000-0005-0000-0000-000004000000}"/>
    <cellStyle name="Pourcentage 3 2" xfId="3" xr:uid="{00000000-0005-0000-0000-000005000000}"/>
  </cellStyles>
  <dxfs count="0"/>
  <tableStyles count="0" defaultTableStyle="TableStyleMedium9" defaultPivotStyle="PivotStyleLight16"/>
  <colors>
    <mruColors>
      <color rgb="FFFFC7FF"/>
      <color rgb="FFA0FF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Union</a:t>
            </a:r>
            <a:r>
              <a:rPr lang="fr-FR" sz="1000" baseline="0"/>
              <a:t> européenne: 46,7%</a:t>
            </a:r>
            <a:endParaRPr lang="fr-FR" sz="1000"/>
          </a:p>
        </c:rich>
      </c:tx>
      <c:layout>
        <c:manualLayout>
          <c:xMode val="edge"/>
          <c:yMode val="edge"/>
          <c:x val="0.83638076289714258"/>
          <c:y val="0.39296072201501292"/>
        </c:manualLayout>
      </c:layout>
      <c:overlay val="1"/>
    </c:title>
    <c:autoTitleDeleted val="0"/>
    <c:plotArea>
      <c:layout>
        <c:manualLayout>
          <c:layoutTarget val="inner"/>
          <c:xMode val="edge"/>
          <c:yMode val="edge"/>
          <c:x val="8.8410719122743051E-2"/>
          <c:y val="5.8824111027217491E-2"/>
          <c:w val="0.88366159862323268"/>
          <c:h val="0.81223942041491393"/>
        </c:manualLayout>
      </c:layout>
      <c:scatterChart>
        <c:scatterStyle val="lineMarker"/>
        <c:varyColors val="0"/>
        <c:ser>
          <c:idx val="0"/>
          <c:order val="0"/>
          <c:spPr>
            <a:ln w="28575">
              <a:noFill/>
            </a:ln>
          </c:spPr>
          <c:dLbls>
            <c:dLbl>
              <c:idx val="0"/>
              <c:layout>
                <c:manualLayout>
                  <c:x val="-8.6606721829262864E-2"/>
                  <c:y val="9.0934095566822144E-3"/>
                </c:manualLayout>
              </c:layout>
              <c:tx>
                <c:rich>
                  <a:bodyPr/>
                  <a:lstStyle/>
                  <a:p>
                    <a:pPr>
                      <a:defRPr/>
                    </a:pPr>
                    <a:r>
                      <a:rPr lang="en-US"/>
                      <a:t>Allemagne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093-0143-B102-15AB7052DD9D}"/>
                </c:ext>
              </c:extLst>
            </c:dLbl>
            <c:dLbl>
              <c:idx val="1"/>
              <c:layout>
                <c:manualLayout>
                  <c:x val="-2.0317455833715838E-2"/>
                  <c:y val="-3.1339031339031341E-2"/>
                </c:manualLayout>
              </c:layout>
              <c:tx>
                <c:rich>
                  <a:bodyPr/>
                  <a:lstStyle/>
                  <a:p>
                    <a:pPr>
                      <a:defRPr/>
                    </a:pPr>
                    <a:r>
                      <a:rPr lang="en-US"/>
                      <a:t>Autriche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093-0143-B102-15AB7052DD9D}"/>
                </c:ext>
              </c:extLst>
            </c:dLbl>
            <c:dLbl>
              <c:idx val="2"/>
              <c:layout>
                <c:manualLayout>
                  <c:x val="6.2179900201103982E-3"/>
                  <c:y val="4.9132181830565461E-3"/>
                </c:manualLayout>
              </c:layout>
              <c:tx>
                <c:rich>
                  <a:bodyPr/>
                  <a:lstStyle/>
                  <a:p>
                    <a:pPr>
                      <a:defRPr/>
                    </a:pPr>
                    <a:r>
                      <a:rPr lang="en-US"/>
                      <a:t>Belgique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093-0143-B102-15AB7052DD9D}"/>
                </c:ext>
              </c:extLst>
            </c:dLbl>
            <c:dLbl>
              <c:idx val="3"/>
              <c:layout>
                <c:manualLayout>
                  <c:x val="-6.466724498420752E-2"/>
                  <c:y val="2.071009959371518E-2"/>
                </c:manualLayout>
              </c:layout>
              <c:tx>
                <c:rich>
                  <a:bodyPr/>
                  <a:lstStyle/>
                  <a:p>
                    <a:pPr>
                      <a:defRPr/>
                    </a:pPr>
                    <a:r>
                      <a:rPr lang="en-US"/>
                      <a:t>Bulgarie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093-0143-B102-15AB7052DD9D}"/>
                </c:ext>
              </c:extLst>
            </c:dLbl>
            <c:dLbl>
              <c:idx val="4"/>
              <c:layout>
                <c:manualLayout>
                  <c:x val="-1.2978131480888241E-2"/>
                  <c:y val="-1.4454851038357122E-2"/>
                </c:manualLayout>
              </c:layout>
              <c:tx>
                <c:rich>
                  <a:bodyPr/>
                  <a:lstStyle/>
                  <a:p>
                    <a:pPr>
                      <a:defRPr/>
                    </a:pPr>
                    <a:r>
                      <a:rPr lang="en-US"/>
                      <a:t>Chypre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093-0143-B102-15AB7052DD9D}"/>
                </c:ext>
              </c:extLst>
            </c:dLbl>
            <c:dLbl>
              <c:idx val="5"/>
              <c:layout>
                <c:manualLayout>
                  <c:x val="-9.4959168647816457E-3"/>
                  <c:y val="1.4124971220702685E-2"/>
                </c:manualLayout>
              </c:layout>
              <c:tx>
                <c:rich>
                  <a:bodyPr/>
                  <a:lstStyle/>
                  <a:p>
                    <a:pPr>
                      <a:defRPr/>
                    </a:pPr>
                    <a:r>
                      <a:rPr lang="en-US"/>
                      <a:t>Croatie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093-0143-B102-15AB7052DD9D}"/>
                </c:ext>
              </c:extLst>
            </c:dLbl>
            <c:dLbl>
              <c:idx val="6"/>
              <c:layout>
                <c:manualLayout>
                  <c:x val="-3.3770935583725202E-2"/>
                  <c:y val="-2.27920227920228E-2"/>
                </c:manualLayout>
              </c:layout>
              <c:tx>
                <c:rich>
                  <a:bodyPr/>
                  <a:lstStyle/>
                  <a:p>
                    <a:pPr>
                      <a:defRPr/>
                    </a:pPr>
                    <a:r>
                      <a:rPr lang="en-US"/>
                      <a:t>Danemark</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093-0143-B102-15AB7052DD9D}"/>
                </c:ext>
              </c:extLst>
            </c:dLbl>
            <c:dLbl>
              <c:idx val="7"/>
              <c:layout>
                <c:manualLayout>
                  <c:x val="2.2635215231465227E-3"/>
                  <c:y val="-2.4400542746528114E-3"/>
                </c:manualLayout>
              </c:layout>
              <c:tx>
                <c:rich>
                  <a:bodyPr/>
                  <a:lstStyle/>
                  <a:p>
                    <a:pPr>
                      <a:defRPr/>
                    </a:pPr>
                    <a:r>
                      <a:rPr lang="en-US"/>
                      <a:t>Espagne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093-0143-B102-15AB7052DD9D}"/>
                </c:ext>
              </c:extLst>
            </c:dLbl>
            <c:dLbl>
              <c:idx val="8"/>
              <c:layout>
                <c:manualLayout>
                  <c:x val="-7.0259994718171112E-2"/>
                  <c:y val="5.4891845415874713E-3"/>
                </c:manualLayout>
              </c:layout>
              <c:tx>
                <c:rich>
                  <a:bodyPr/>
                  <a:lstStyle/>
                  <a:p>
                    <a:pPr>
                      <a:defRPr/>
                    </a:pPr>
                    <a:r>
                      <a:rPr lang="en-US"/>
                      <a:t>Estonie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093-0143-B102-15AB7052DD9D}"/>
                </c:ext>
              </c:extLst>
            </c:dLbl>
            <c:dLbl>
              <c:idx val="9"/>
              <c:layout>
                <c:manualLayout>
                  <c:x val="-1.7527470083188845E-3"/>
                  <c:y val="-1.5454823284075821E-2"/>
                </c:manualLayout>
              </c:layout>
              <c:tx>
                <c:rich>
                  <a:bodyPr/>
                  <a:lstStyle/>
                  <a:p>
                    <a:pPr>
                      <a:defRPr/>
                    </a:pPr>
                    <a:r>
                      <a:rPr lang="en-US"/>
                      <a:t>Finlande </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093-0143-B102-15AB7052DD9D}"/>
                </c:ext>
              </c:extLst>
            </c:dLbl>
            <c:dLbl>
              <c:idx val="10"/>
              <c:tx>
                <c:rich>
                  <a:bodyPr/>
                  <a:lstStyle/>
                  <a:p>
                    <a:pPr>
                      <a:defRPr sz="1050" b="1"/>
                    </a:pPr>
                    <a:r>
                      <a:rPr lang="en-US" sz="1050" b="1"/>
                      <a:t>France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093-0143-B102-15AB7052DD9D}"/>
                </c:ext>
              </c:extLst>
            </c:dLbl>
            <c:dLbl>
              <c:idx val="11"/>
              <c:layout>
                <c:manualLayout>
                  <c:x val="-2.4830143563015893E-2"/>
                  <c:y val="-2.27920227920228E-2"/>
                </c:manualLayout>
              </c:layout>
              <c:tx>
                <c:rich>
                  <a:bodyPr/>
                  <a:lstStyle/>
                  <a:p>
                    <a:pPr>
                      <a:defRPr/>
                    </a:pPr>
                    <a:r>
                      <a:rPr lang="en-US"/>
                      <a:t>Grèce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B093-0143-B102-15AB7052DD9D}"/>
                </c:ext>
              </c:extLst>
            </c:dLbl>
            <c:dLbl>
              <c:idx val="12"/>
              <c:layout>
                <c:manualLayout>
                  <c:x val="-3.0577074726645812E-2"/>
                  <c:y val="-2.5641025641025956E-2"/>
                </c:manualLayout>
              </c:layout>
              <c:tx>
                <c:rich>
                  <a:bodyPr/>
                  <a:lstStyle/>
                  <a:p>
                    <a:pPr>
                      <a:defRPr/>
                    </a:pPr>
                    <a:r>
                      <a:rPr lang="en-US"/>
                      <a:t>Hongrie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B093-0143-B102-15AB7052DD9D}"/>
                </c:ext>
              </c:extLst>
            </c:dLbl>
            <c:dLbl>
              <c:idx val="13"/>
              <c:layout>
                <c:manualLayout>
                  <c:x val="-7.8169430948791072E-2"/>
                  <c:y val="-5.5781185246581034E-3"/>
                </c:manualLayout>
              </c:layout>
              <c:tx>
                <c:rich>
                  <a:bodyPr/>
                  <a:lstStyle/>
                  <a:p>
                    <a:pPr>
                      <a:defRPr/>
                    </a:pPr>
                    <a:r>
                      <a:rPr lang="en-US"/>
                      <a:t>Irlande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B093-0143-B102-15AB7052DD9D}"/>
                </c:ext>
              </c:extLst>
            </c:dLbl>
            <c:dLbl>
              <c:idx val="14"/>
              <c:layout>
                <c:manualLayout>
                  <c:x val="-3.2874943094640098E-2"/>
                  <c:y val="-2.8489938757655424E-2"/>
                </c:manualLayout>
              </c:layout>
              <c:tx>
                <c:rich>
                  <a:bodyPr/>
                  <a:lstStyle/>
                  <a:p>
                    <a:pPr>
                      <a:defRPr/>
                    </a:pPr>
                    <a:r>
                      <a:rPr lang="en-US"/>
                      <a:t>Italie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093-0143-B102-15AB7052DD9D}"/>
                </c:ext>
              </c:extLst>
            </c:dLbl>
            <c:dLbl>
              <c:idx val="15"/>
              <c:layout>
                <c:manualLayout>
                  <c:x val="-2.6066870120892366E-3"/>
                  <c:y val="9.6565824008841561E-3"/>
                </c:manualLayout>
              </c:layout>
              <c:tx>
                <c:rich>
                  <a:bodyPr/>
                  <a:lstStyle/>
                  <a:p>
                    <a:pPr>
                      <a:defRPr/>
                    </a:pPr>
                    <a:r>
                      <a:rPr lang="en-US"/>
                      <a:t>Lettonie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B093-0143-B102-15AB7052DD9D}"/>
                </c:ext>
              </c:extLst>
            </c:dLbl>
            <c:dLbl>
              <c:idx val="16"/>
              <c:layout>
                <c:manualLayout>
                  <c:x val="-3.7638582115137112E-2"/>
                  <c:y val="2.5820325090942665E-2"/>
                </c:manualLayout>
              </c:layout>
              <c:tx>
                <c:rich>
                  <a:bodyPr/>
                  <a:lstStyle/>
                  <a:p>
                    <a:pPr>
                      <a:defRPr/>
                    </a:pPr>
                    <a:r>
                      <a:rPr lang="en-US"/>
                      <a:t>Lituanie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B093-0143-B102-15AB7052DD9D}"/>
                </c:ext>
              </c:extLst>
            </c:dLbl>
            <c:dLbl>
              <c:idx val="17"/>
              <c:layout>
                <c:manualLayout>
                  <c:x val="-9.3877063036612696E-2"/>
                  <c:y val="6.9079207564807822E-3"/>
                </c:manualLayout>
              </c:layout>
              <c:tx>
                <c:rich>
                  <a:bodyPr/>
                  <a:lstStyle/>
                  <a:p>
                    <a:pPr>
                      <a:defRPr/>
                    </a:pPr>
                    <a:r>
                      <a:rPr lang="en-US"/>
                      <a:t>Luxembourg</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B093-0143-B102-15AB7052DD9D}"/>
                </c:ext>
              </c:extLst>
            </c:dLbl>
            <c:dLbl>
              <c:idx val="18"/>
              <c:layout>
                <c:manualLayout>
                  <c:x val="-2.2181279831124622E-2"/>
                  <c:y val="-3.1339031339031341E-2"/>
                </c:manualLayout>
              </c:layout>
              <c:tx>
                <c:rich>
                  <a:bodyPr/>
                  <a:lstStyle/>
                  <a:p>
                    <a:pPr>
                      <a:defRPr/>
                    </a:pPr>
                    <a:r>
                      <a:rPr lang="en-US"/>
                      <a:t>Malte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B093-0143-B102-15AB7052DD9D}"/>
                </c:ext>
              </c:extLst>
            </c:dLbl>
            <c:dLbl>
              <c:idx val="19"/>
              <c:layout>
                <c:manualLayout>
                  <c:x val="-7.16101697464301E-2"/>
                  <c:y val="-1.8263719190273631E-2"/>
                </c:manualLayout>
              </c:layout>
              <c:tx>
                <c:rich>
                  <a:bodyPr/>
                  <a:lstStyle/>
                  <a:p>
                    <a:pPr>
                      <a:defRPr/>
                    </a:pPr>
                    <a:r>
                      <a:rPr lang="en-US"/>
                      <a:t>Pays</a:t>
                    </a:r>
                    <a:r>
                      <a:rPr lang="en-US" baseline="0"/>
                      <a:t>-Bas</a:t>
                    </a:r>
                    <a:endParaRPr lang="en-US"/>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B093-0143-B102-15AB7052DD9D}"/>
                </c:ext>
              </c:extLst>
            </c:dLbl>
            <c:dLbl>
              <c:idx val="20"/>
              <c:layout>
                <c:manualLayout>
                  <c:x val="-1.4225331291611945E-2"/>
                  <c:y val="2.2075533971427468E-2"/>
                </c:manualLayout>
              </c:layout>
              <c:tx>
                <c:rich>
                  <a:bodyPr/>
                  <a:lstStyle/>
                  <a:p>
                    <a:pPr>
                      <a:defRPr/>
                    </a:pPr>
                    <a:r>
                      <a:rPr lang="en-US"/>
                      <a:t>Pologne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B093-0143-B102-15AB7052DD9D}"/>
                </c:ext>
              </c:extLst>
            </c:dLbl>
            <c:dLbl>
              <c:idx val="21"/>
              <c:layout>
                <c:manualLayout>
                  <c:x val="-3.9443816846234811E-2"/>
                  <c:y val="1.9343003177234429E-2"/>
                </c:manualLayout>
              </c:layout>
              <c:tx>
                <c:rich>
                  <a:bodyPr/>
                  <a:lstStyle/>
                  <a:p>
                    <a:pPr>
                      <a:defRPr/>
                    </a:pPr>
                    <a:r>
                      <a:rPr lang="en-US"/>
                      <a:t>Portugal</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B093-0143-B102-15AB7052DD9D}"/>
                </c:ext>
              </c:extLst>
            </c:dLbl>
            <c:dLbl>
              <c:idx val="22"/>
              <c:layout>
                <c:manualLayout>
                  <c:x val="-2.8010537188466298E-3"/>
                  <c:y val="-8.2458442694663264E-3"/>
                </c:manualLayout>
              </c:layout>
              <c:tx>
                <c:rich>
                  <a:bodyPr/>
                  <a:lstStyle/>
                  <a:p>
                    <a:pPr>
                      <a:defRPr/>
                    </a:pPr>
                    <a:r>
                      <a:rPr lang="en-US"/>
                      <a:t>Roumanie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B093-0143-B102-15AB7052DD9D}"/>
                </c:ext>
              </c:extLst>
            </c:dLbl>
            <c:dLbl>
              <c:idx val="23"/>
              <c:layout>
                <c:manualLayout>
                  <c:x val="-4.9822084180802195E-2"/>
                  <c:y val="3.2070587081787214E-2"/>
                </c:manualLayout>
              </c:layout>
              <c:tx>
                <c:rich>
                  <a:bodyPr/>
                  <a:lstStyle/>
                  <a:p>
                    <a:pPr>
                      <a:defRPr/>
                    </a:pPr>
                    <a:r>
                      <a:rPr lang="en-US"/>
                      <a:t>Slovaquie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B093-0143-B102-15AB7052DD9D}"/>
                </c:ext>
              </c:extLst>
            </c:dLbl>
            <c:dLbl>
              <c:idx val="24"/>
              <c:layout>
                <c:manualLayout>
                  <c:x val="-4.9894032556038297E-2"/>
                  <c:y val="-2.7285086131474959E-2"/>
                </c:manualLayout>
              </c:layout>
              <c:tx>
                <c:rich>
                  <a:bodyPr/>
                  <a:lstStyle/>
                  <a:p>
                    <a:pPr>
                      <a:defRPr/>
                    </a:pPr>
                    <a:r>
                      <a:rPr lang="en-US"/>
                      <a:t>Slovénie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093-0143-B102-15AB7052DD9D}"/>
                </c:ext>
              </c:extLst>
            </c:dLbl>
            <c:dLbl>
              <c:idx val="25"/>
              <c:layout>
                <c:manualLayout>
                  <c:x val="-2.8288946118728064E-2"/>
                  <c:y val="2.7495323860379603E-2"/>
                </c:manualLayout>
              </c:layout>
              <c:tx>
                <c:rich>
                  <a:bodyPr/>
                  <a:lstStyle/>
                  <a:p>
                    <a:pPr>
                      <a:defRPr/>
                    </a:pPr>
                    <a:r>
                      <a:rPr lang="en-US"/>
                      <a:t>Suède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B093-0143-B102-15AB7052DD9D}"/>
                </c:ext>
              </c:extLst>
            </c:dLbl>
            <c:dLbl>
              <c:idx val="26"/>
              <c:layout>
                <c:manualLayout>
                  <c:x val="-1.0606249281869791E-2"/>
                  <c:y val="1.2943290493860681E-2"/>
                </c:manualLayout>
              </c:layout>
              <c:tx>
                <c:rich>
                  <a:bodyPr/>
                  <a:lstStyle/>
                  <a:p>
                    <a:pPr>
                      <a:defRPr/>
                    </a:pPr>
                    <a:r>
                      <a:rPr lang="en-US"/>
                      <a:t>Tchéquie</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B093-0143-B102-15AB7052DD9D}"/>
                </c:ext>
              </c:extLst>
            </c:dLbl>
            <c:dLbl>
              <c:idx val="27"/>
              <c:layout>
                <c:manualLayout>
                  <c:x val="-6.4402699146906509E-2"/>
                  <c:y val="-2.1855484659245181E-2"/>
                </c:manualLayout>
              </c:layout>
              <c:tx>
                <c:rich>
                  <a:bodyPr/>
                  <a:lstStyle/>
                  <a:p>
                    <a:pPr>
                      <a:defRPr/>
                    </a:pPr>
                    <a:r>
                      <a:rPr lang="en-US"/>
                      <a:t>Royaume-Uni</a:t>
                    </a:r>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B093-0143-B102-15AB7052DD9D}"/>
                </c:ext>
              </c:extLst>
            </c:dLbl>
            <c:dLbl>
              <c:idx val="28"/>
              <c:layout>
                <c:manualLayout>
                  <c:x val="-0.11155645268917651"/>
                  <c:y val="-0.4088507172904785"/>
                </c:manualLayout>
              </c:layout>
              <c:tx>
                <c:rich>
                  <a:bodyPr/>
                  <a:lstStyle/>
                  <a:p>
                    <a:pPr>
                      <a:defRPr/>
                    </a:pPr>
                    <a:r>
                      <a:rPr lang="en-US" b="1"/>
                      <a:t>Union</a:t>
                    </a:r>
                    <a:r>
                      <a:rPr lang="en-US" b="1" baseline="0"/>
                      <a:t> européenne: 35,1%</a:t>
                    </a:r>
                    <a:endParaRPr lang="en-US" b="1"/>
                  </a:p>
                </c:rich>
              </c:tx>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B093-0143-B102-15AB7052DD9D}"/>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'9.1'!$L$80:$L$108</c:f>
              <c:numCache>
                <c:formatCode>0.00</c:formatCode>
                <c:ptCount val="29"/>
                <c:pt idx="0">
                  <c:v>48.430493273542602</c:v>
                </c:pt>
                <c:pt idx="1">
                  <c:v>35.596707818930042</c:v>
                </c:pt>
                <c:pt idx="2">
                  <c:v>51.631477927063344</c:v>
                </c:pt>
                <c:pt idx="3">
                  <c:v>20</c:v>
                </c:pt>
                <c:pt idx="4">
                  <c:v>3.4403669724770642</c:v>
                </c:pt>
                <c:pt idx="5">
                  <c:v>26.464208242950104</c:v>
                </c:pt>
                <c:pt idx="6">
                  <c:v>65.225933202357567</c:v>
                </c:pt>
                <c:pt idx="7">
                  <c:v>50.359712230215827</c:v>
                </c:pt>
                <c:pt idx="8">
                  <c:v>24.296675191815854</c:v>
                </c:pt>
                <c:pt idx="9">
                  <c:v>40.866290018832387</c:v>
                </c:pt>
                <c:pt idx="10">
                  <c:v>19.821428571428569</c:v>
                </c:pt>
                <c:pt idx="11">
                  <c:v>7.4468085106382977</c:v>
                </c:pt>
                <c:pt idx="12">
                  <c:v>13.49036402569593</c:v>
                </c:pt>
                <c:pt idx="13">
                  <c:v>9.0551181102362204</c:v>
                </c:pt>
                <c:pt idx="14">
                  <c:v>28.512396694214882</c:v>
                </c:pt>
                <c:pt idx="15">
                  <c:v>27.27272727272727</c:v>
                </c:pt>
                <c:pt idx="16">
                  <c:v>23.823529411764703</c:v>
                </c:pt>
                <c:pt idx="17">
                  <c:v>11.217183770883056</c:v>
                </c:pt>
                <c:pt idx="18">
                  <c:v>0.81967213114754089</c:v>
                </c:pt>
                <c:pt idx="19">
                  <c:v>30.878859857482183</c:v>
                </c:pt>
                <c:pt idx="20">
                  <c:v>34.375</c:v>
                </c:pt>
                <c:pt idx="21">
                  <c:v>13.333333333333334</c:v>
                </c:pt>
                <c:pt idx="22">
                  <c:v>23.29545454545454</c:v>
                </c:pt>
                <c:pt idx="23">
                  <c:v>16.985645933014354</c:v>
                </c:pt>
                <c:pt idx="24">
                  <c:v>19.540229885057471</c:v>
                </c:pt>
                <c:pt idx="25">
                  <c:v>50.803212851405618</c:v>
                </c:pt>
                <c:pt idx="26">
                  <c:v>28.746928746928742</c:v>
                </c:pt>
                <c:pt idx="27">
                  <c:v>22.982885085574573</c:v>
                </c:pt>
                <c:pt idx="28">
                  <c:v>35.117773019271944</c:v>
                </c:pt>
              </c:numCache>
            </c:numRef>
          </c:xVal>
          <c:yVal>
            <c:numRef>
              <c:f>'9.1'!$M$80:$M$108</c:f>
              <c:numCache>
                <c:formatCode>0.0</c:formatCode>
                <c:ptCount val="29"/>
                <c:pt idx="0">
                  <c:v>44.6</c:v>
                </c:pt>
                <c:pt idx="1">
                  <c:v>48.6</c:v>
                </c:pt>
                <c:pt idx="2">
                  <c:v>52.1</c:v>
                </c:pt>
                <c:pt idx="3">
                  <c:v>36.5</c:v>
                </c:pt>
                <c:pt idx="4">
                  <c:v>43.6</c:v>
                </c:pt>
                <c:pt idx="5">
                  <c:v>46.1</c:v>
                </c:pt>
                <c:pt idx="6">
                  <c:v>50.9</c:v>
                </c:pt>
                <c:pt idx="7">
                  <c:v>41.7</c:v>
                </c:pt>
                <c:pt idx="8">
                  <c:v>39.1</c:v>
                </c:pt>
                <c:pt idx="9">
                  <c:v>53.1</c:v>
                </c:pt>
                <c:pt idx="10">
                  <c:v>56</c:v>
                </c:pt>
                <c:pt idx="11">
                  <c:v>47</c:v>
                </c:pt>
                <c:pt idx="12">
                  <c:v>46.7</c:v>
                </c:pt>
                <c:pt idx="13">
                  <c:v>25.4</c:v>
                </c:pt>
                <c:pt idx="14">
                  <c:v>48.4</c:v>
                </c:pt>
                <c:pt idx="15">
                  <c:v>38.5</c:v>
                </c:pt>
                <c:pt idx="16">
                  <c:v>34</c:v>
                </c:pt>
                <c:pt idx="17">
                  <c:v>41.9</c:v>
                </c:pt>
                <c:pt idx="18">
                  <c:v>36.6</c:v>
                </c:pt>
                <c:pt idx="19">
                  <c:v>42.1</c:v>
                </c:pt>
                <c:pt idx="20">
                  <c:v>41.6</c:v>
                </c:pt>
                <c:pt idx="21">
                  <c:v>43.5</c:v>
                </c:pt>
                <c:pt idx="22">
                  <c:v>35.200000000000003</c:v>
                </c:pt>
                <c:pt idx="23">
                  <c:v>41.8</c:v>
                </c:pt>
                <c:pt idx="24">
                  <c:v>43.5</c:v>
                </c:pt>
                <c:pt idx="25">
                  <c:v>49.8</c:v>
                </c:pt>
                <c:pt idx="26">
                  <c:v>40.700000000000003</c:v>
                </c:pt>
                <c:pt idx="27">
                  <c:v>40.9</c:v>
                </c:pt>
                <c:pt idx="28">
                  <c:v>46.7</c:v>
                </c:pt>
              </c:numCache>
            </c:numRef>
          </c:yVal>
          <c:smooth val="0"/>
          <c:extLst>
            <c:ext xmlns:c16="http://schemas.microsoft.com/office/drawing/2014/chart" uri="{C3380CC4-5D6E-409C-BE32-E72D297353CC}">
              <c16:uniqueId val="{0000001D-B093-0143-B102-15AB7052DD9D}"/>
            </c:ext>
          </c:extLst>
        </c:ser>
        <c:dLbls>
          <c:showLegendKey val="0"/>
          <c:showVal val="0"/>
          <c:showCatName val="0"/>
          <c:showSerName val="0"/>
          <c:showPercent val="0"/>
          <c:showBubbleSize val="0"/>
        </c:dLbls>
        <c:axId val="174088576"/>
        <c:axId val="174090880"/>
      </c:scatterChart>
      <c:valAx>
        <c:axId val="174088576"/>
        <c:scaling>
          <c:orientation val="minMax"/>
        </c:scaling>
        <c:delete val="0"/>
        <c:axPos val="b"/>
        <c:majorGridlines>
          <c:spPr>
            <a:ln w="22225">
              <a:solidFill>
                <a:schemeClr val="bg1">
                  <a:lumMod val="75000"/>
                </a:schemeClr>
              </a:solidFill>
              <a:prstDash val="dash"/>
            </a:ln>
          </c:spPr>
        </c:majorGridlines>
        <c:title>
          <c:tx>
            <c:rich>
              <a:bodyPr anchor="ctr" anchorCtr="1"/>
              <a:lstStyle/>
              <a:p>
                <a:pPr>
                  <a:defRPr sz="1100"/>
                </a:pPr>
                <a:r>
                  <a:rPr lang="fr-FR" sz="1100" b="0"/>
                  <a:t>Proportion</a:t>
                </a:r>
                <a:r>
                  <a:rPr lang="fr-FR" sz="1100" b="0" baseline="0"/>
                  <a:t> de la dépense des administrations locales (et fédérées) par rapport à l'ensemble de la dépense publique</a:t>
                </a:r>
                <a:endParaRPr lang="fr-FR" sz="1100" b="0"/>
              </a:p>
            </c:rich>
          </c:tx>
          <c:layout>
            <c:manualLayout>
              <c:xMode val="edge"/>
              <c:yMode val="edge"/>
              <c:x val="0.13580111447792625"/>
              <c:y val="0.93330486167677351"/>
            </c:manualLayout>
          </c:layout>
          <c:overlay val="0"/>
        </c:title>
        <c:numFmt formatCode="0%" sourceLinked="0"/>
        <c:majorTickMark val="out"/>
        <c:minorTickMark val="none"/>
        <c:tickLblPos val="low"/>
        <c:spPr>
          <a:ln w="19050">
            <a:solidFill>
              <a:schemeClr val="tx2"/>
            </a:solidFill>
          </a:ln>
        </c:spPr>
        <c:txPr>
          <a:bodyPr rot="0" vert="horz"/>
          <a:lstStyle/>
          <a:p>
            <a:pPr>
              <a:defRPr sz="1000" b="0" i="0" u="none" strike="noStrike" baseline="0">
                <a:solidFill>
                  <a:srgbClr val="000000"/>
                </a:solidFill>
                <a:latin typeface="Calibri"/>
                <a:ea typeface="Calibri"/>
                <a:cs typeface="Calibri"/>
              </a:defRPr>
            </a:pPr>
            <a:endParaRPr lang="fr-FR"/>
          </a:p>
        </c:txPr>
        <c:crossAx val="174090880"/>
        <c:crossesAt val="46.7"/>
        <c:crossBetween val="midCat"/>
        <c:dispUnits>
          <c:builtInUnit val="hundreds"/>
        </c:dispUnits>
      </c:valAx>
      <c:valAx>
        <c:axId val="174090880"/>
        <c:scaling>
          <c:orientation val="minMax"/>
          <c:max val="65"/>
          <c:min val="25"/>
        </c:scaling>
        <c:delete val="0"/>
        <c:axPos val="l"/>
        <c:majorGridlines>
          <c:spPr>
            <a:ln w="19050">
              <a:solidFill>
                <a:schemeClr val="bg1">
                  <a:lumMod val="75000"/>
                </a:schemeClr>
              </a:solidFill>
              <a:prstDash val="dash"/>
            </a:ln>
          </c:spPr>
        </c:majorGridlines>
        <c:title>
          <c:tx>
            <c:rich>
              <a:bodyPr rot="-5400000" vert="horz"/>
              <a:lstStyle/>
              <a:p>
                <a:pPr>
                  <a:defRPr sz="1100"/>
                </a:pPr>
                <a:r>
                  <a:rPr lang="fr-FR" sz="1100" b="0"/>
                  <a:t>Dépenses</a:t>
                </a:r>
                <a:r>
                  <a:rPr lang="fr-FR" sz="1100" b="0" baseline="0"/>
                  <a:t> de l'ensemble des administrations publiques</a:t>
                </a:r>
              </a:p>
              <a:p>
                <a:pPr>
                  <a:defRPr sz="1100"/>
                </a:pPr>
                <a:r>
                  <a:rPr lang="fr-FR" sz="1100" b="0" baseline="0"/>
                  <a:t>en % du PIB </a:t>
                </a:r>
                <a:r>
                  <a:rPr lang="fr-FR" sz="1100" b="0" baseline="30000"/>
                  <a:t>(a)</a:t>
                </a:r>
              </a:p>
            </c:rich>
          </c:tx>
          <c:layout>
            <c:manualLayout>
              <c:xMode val="edge"/>
              <c:yMode val="edge"/>
              <c:x val="8.4491344740265546E-3"/>
              <c:y val="9.7095138748683432E-2"/>
            </c:manualLayout>
          </c:layout>
          <c:overlay val="0"/>
        </c:title>
        <c:numFmt formatCode="0%" sourceLinked="0"/>
        <c:majorTickMark val="none"/>
        <c:minorTickMark val="none"/>
        <c:tickLblPos val="low"/>
        <c:spPr>
          <a:ln w="19050">
            <a:solidFill>
              <a:schemeClr val="tx2"/>
            </a:solidFill>
          </a:ln>
        </c:spPr>
        <c:crossAx val="174088576"/>
        <c:crossesAt val="35.1"/>
        <c:crossBetween val="midCat"/>
        <c:majorUnit val="10"/>
        <c:dispUnits>
          <c:builtInUnit val="hundreds"/>
        </c:dispUnits>
      </c:valAx>
    </c:plotArea>
    <c:plotVisOnly val="1"/>
    <c:dispBlanksAs val="gap"/>
    <c:showDLblsOverMax val="0"/>
  </c:chart>
  <c:spPr>
    <a:ln>
      <a:noFill/>
    </a:ln>
  </c:spPr>
  <c:printSettings>
    <c:headerFooter/>
    <c:pageMargins b="0.98425196899999956" l="0.78740157499999996" r="0.78740157499999996" t="0.98425196899999956" header="0.31496062992126506" footer="0.31496062992126506"/>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77</xdr:row>
      <xdr:rowOff>59055</xdr:rowOff>
    </xdr:from>
    <xdr:to>
      <xdr:col>7</xdr:col>
      <xdr:colOff>904875</xdr:colOff>
      <xdr:row>102</xdr:row>
      <xdr:rowOff>97155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K62"/>
  <sheetViews>
    <sheetView topLeftCell="A10" workbookViewId="0">
      <selection activeCell="B30" sqref="B30"/>
    </sheetView>
  </sheetViews>
  <sheetFormatPr baseColWidth="10" defaultColWidth="11.5" defaultRowHeight="13" x14ac:dyDescent="0.15"/>
  <cols>
    <col min="1" max="1" width="5.6640625" style="2" customWidth="1"/>
    <col min="2" max="4" width="11.5" style="2"/>
    <col min="5" max="5" width="11.83203125" style="2" customWidth="1"/>
    <col min="6" max="6" width="11.5" style="2"/>
    <col min="7" max="7" width="12.1640625" style="2" customWidth="1"/>
    <col min="8" max="16384" width="11.5" style="2"/>
  </cols>
  <sheetData>
    <row r="10" spans="8:8" ht="16" x14ac:dyDescent="0.2">
      <c r="H10" s="1" t="s">
        <v>0</v>
      </c>
    </row>
    <row r="11" spans="8:8" ht="16" x14ac:dyDescent="0.2">
      <c r="H11" s="1"/>
    </row>
    <row r="12" spans="8:8" ht="35" x14ac:dyDescent="0.35">
      <c r="H12" s="3">
        <v>9</v>
      </c>
    </row>
    <row r="20" spans="1:11" ht="6" customHeight="1" x14ac:dyDescent="0.15"/>
    <row r="22" spans="1:11" ht="6" customHeight="1" x14ac:dyDescent="0.15"/>
    <row r="24" spans="1:11" ht="6" customHeight="1" x14ac:dyDescent="0.15"/>
    <row r="26" spans="1:11" ht="6" customHeight="1" x14ac:dyDescent="0.15"/>
    <row r="28" spans="1:11" ht="6" customHeight="1" x14ac:dyDescent="0.15"/>
    <row r="29" spans="1:11" ht="30" x14ac:dyDescent="0.3">
      <c r="A29" s="4"/>
      <c r="B29" s="4" t="s">
        <v>335</v>
      </c>
      <c r="C29" s="5"/>
      <c r="D29" s="5"/>
      <c r="E29" s="5"/>
      <c r="F29" s="4"/>
      <c r="G29" s="5"/>
      <c r="H29" s="5"/>
      <c r="I29" s="5"/>
      <c r="J29" s="5"/>
      <c r="K29" s="5"/>
    </row>
    <row r="30" spans="1:11" ht="6" customHeight="1" x14ac:dyDescent="0.15"/>
    <row r="31" spans="1:11" ht="6" customHeight="1" x14ac:dyDescent="0.15"/>
    <row r="32" spans="1:11" ht="6" customHeight="1" x14ac:dyDescent="0.15"/>
    <row r="35" spans="1:9" ht="16" x14ac:dyDescent="0.2">
      <c r="B35" s="6" t="s">
        <v>1</v>
      </c>
      <c r="H35" s="7"/>
    </row>
    <row r="37" spans="1:9" ht="16" x14ac:dyDescent="0.2">
      <c r="B37" s="6" t="s">
        <v>2</v>
      </c>
      <c r="C37" s="6"/>
      <c r="D37" s="6"/>
      <c r="E37" s="6"/>
      <c r="F37" s="6"/>
      <c r="G37" s="6"/>
      <c r="H37" s="8"/>
      <c r="I37" s="6"/>
    </row>
    <row r="38" spans="1:9" ht="16" x14ac:dyDescent="0.2">
      <c r="B38" s="6"/>
      <c r="C38" s="6"/>
      <c r="D38" s="6"/>
      <c r="E38" s="6"/>
      <c r="F38" s="6"/>
      <c r="G38" s="6"/>
      <c r="H38" s="8"/>
      <c r="I38" s="6"/>
    </row>
    <row r="39" spans="1:9" ht="16" x14ac:dyDescent="0.2">
      <c r="B39" s="6" t="s">
        <v>3</v>
      </c>
      <c r="C39" s="6"/>
      <c r="D39" s="6"/>
      <c r="E39" s="6"/>
      <c r="F39" s="6"/>
      <c r="G39" s="6"/>
      <c r="H39" s="8"/>
      <c r="I39" s="6"/>
    </row>
    <row r="40" spans="1:9" ht="16" x14ac:dyDescent="0.2">
      <c r="B40" s="6"/>
      <c r="C40" s="6"/>
      <c r="D40" s="6"/>
      <c r="E40" s="6"/>
      <c r="F40" s="6"/>
      <c r="G40" s="6"/>
      <c r="H40" s="8"/>
      <c r="I40" s="6"/>
    </row>
    <row r="41" spans="1:9" ht="16" x14ac:dyDescent="0.2">
      <c r="B41" s="6" t="s">
        <v>4</v>
      </c>
      <c r="C41" s="6"/>
      <c r="D41" s="6"/>
      <c r="E41" s="6"/>
      <c r="F41" s="6"/>
      <c r="G41" s="6"/>
      <c r="H41" s="8"/>
      <c r="I41" s="6"/>
    </row>
    <row r="42" spans="1:9" ht="16" x14ac:dyDescent="0.2">
      <c r="A42" s="6"/>
      <c r="B42" s="6"/>
      <c r="C42" s="6"/>
      <c r="D42" s="6"/>
      <c r="E42" s="6"/>
      <c r="F42" s="6"/>
      <c r="G42" s="6"/>
      <c r="H42" s="6"/>
      <c r="I42" s="6"/>
    </row>
    <row r="43" spans="1:9" ht="16" x14ac:dyDescent="0.2">
      <c r="A43" s="6"/>
      <c r="B43" s="6"/>
      <c r="C43" s="6"/>
      <c r="D43" s="6"/>
      <c r="E43" s="6"/>
      <c r="F43" s="6"/>
      <c r="G43" s="6"/>
      <c r="H43" s="6"/>
      <c r="I43" s="6"/>
    </row>
    <row r="44" spans="1:9" ht="16" x14ac:dyDescent="0.2">
      <c r="A44" s="6"/>
      <c r="B44" s="6"/>
      <c r="C44" s="6"/>
      <c r="D44" s="6"/>
      <c r="E44" s="6"/>
      <c r="F44" s="6"/>
      <c r="G44" s="6"/>
      <c r="H44" s="6"/>
      <c r="I44" s="6"/>
    </row>
    <row r="45" spans="1:9" ht="16" x14ac:dyDescent="0.2">
      <c r="A45" s="6"/>
      <c r="B45" s="6"/>
      <c r="C45" s="6"/>
      <c r="D45" s="6"/>
      <c r="E45" s="6"/>
      <c r="F45" s="6"/>
      <c r="G45" s="6"/>
      <c r="H45" s="6"/>
      <c r="I45" s="6"/>
    </row>
    <row r="46" spans="1:9" ht="16" x14ac:dyDescent="0.2">
      <c r="A46" s="6"/>
      <c r="B46" s="6"/>
      <c r="C46" s="6"/>
      <c r="D46" s="6"/>
      <c r="E46" s="6"/>
      <c r="F46" s="6"/>
      <c r="G46" s="6"/>
      <c r="H46" s="6"/>
      <c r="I46" s="6"/>
    </row>
    <row r="47" spans="1:9" ht="16" x14ac:dyDescent="0.2">
      <c r="A47" s="6"/>
      <c r="B47" s="6"/>
      <c r="C47" s="6"/>
      <c r="D47" s="6"/>
      <c r="E47" s="6"/>
      <c r="F47" s="6"/>
      <c r="G47" s="6"/>
      <c r="H47" s="6"/>
      <c r="I47" s="6"/>
    </row>
    <row r="48" spans="1:9" ht="16" x14ac:dyDescent="0.2">
      <c r="A48" s="6"/>
      <c r="B48" s="6"/>
      <c r="C48" s="6"/>
      <c r="D48" s="6"/>
      <c r="E48" s="6"/>
      <c r="F48" s="6"/>
      <c r="G48" s="6"/>
      <c r="H48" s="6"/>
      <c r="I48" s="6"/>
    </row>
    <row r="49" spans="1:9" ht="16" x14ac:dyDescent="0.2">
      <c r="A49" s="6"/>
      <c r="B49" s="6"/>
      <c r="C49" s="6"/>
      <c r="D49" s="6"/>
      <c r="E49" s="6"/>
      <c r="F49" s="6"/>
      <c r="G49" s="6"/>
      <c r="H49" s="6"/>
      <c r="I49" s="6"/>
    </row>
    <row r="50" spans="1:9" ht="16" x14ac:dyDescent="0.2">
      <c r="A50" s="6"/>
      <c r="B50" s="6"/>
      <c r="C50" s="6"/>
      <c r="D50" s="6"/>
      <c r="E50" s="6"/>
      <c r="F50" s="6"/>
      <c r="G50" s="6"/>
      <c r="H50" s="6"/>
      <c r="I50" s="6"/>
    </row>
    <row r="51" spans="1:9" ht="16" x14ac:dyDescent="0.2">
      <c r="A51" s="6"/>
      <c r="B51" s="6"/>
      <c r="C51" s="6"/>
      <c r="D51" s="6"/>
      <c r="E51" s="6"/>
      <c r="F51" s="6"/>
      <c r="G51" s="6"/>
      <c r="H51" s="6"/>
      <c r="I51" s="6"/>
    </row>
    <row r="52" spans="1:9" ht="16" x14ac:dyDescent="0.2">
      <c r="A52" s="6"/>
      <c r="B52" s="6"/>
      <c r="C52" s="6"/>
      <c r="D52" s="6"/>
      <c r="E52" s="6"/>
      <c r="F52" s="6"/>
      <c r="G52" s="6"/>
      <c r="H52" s="6"/>
      <c r="I52" s="6"/>
    </row>
    <row r="53" spans="1:9" ht="16" x14ac:dyDescent="0.2">
      <c r="A53" s="6"/>
      <c r="B53" s="6"/>
      <c r="C53" s="6"/>
      <c r="D53" s="6"/>
      <c r="E53" s="6"/>
      <c r="F53" s="6"/>
      <c r="G53" s="6"/>
      <c r="H53" s="6"/>
      <c r="I53" s="6"/>
    </row>
    <row r="54" spans="1:9" ht="16" x14ac:dyDescent="0.2">
      <c r="A54" s="6"/>
      <c r="B54" s="6"/>
      <c r="C54" s="6"/>
      <c r="D54" s="6"/>
      <c r="E54" s="6"/>
      <c r="F54" s="6"/>
      <c r="G54" s="6"/>
      <c r="H54" s="6"/>
      <c r="I54" s="6"/>
    </row>
    <row r="55" spans="1:9" ht="16" x14ac:dyDescent="0.2">
      <c r="A55" s="6"/>
      <c r="B55" s="6"/>
      <c r="C55" s="6"/>
      <c r="D55" s="6"/>
      <c r="E55" s="6"/>
      <c r="F55" s="6"/>
      <c r="G55" s="6"/>
      <c r="H55" s="6"/>
      <c r="I55" s="6"/>
    </row>
    <row r="56" spans="1:9" ht="16" x14ac:dyDescent="0.2">
      <c r="A56" s="6"/>
      <c r="B56" s="6"/>
      <c r="C56" s="6"/>
      <c r="D56" s="6"/>
      <c r="E56" s="6"/>
      <c r="F56" s="6"/>
      <c r="G56" s="6"/>
      <c r="H56" s="6"/>
      <c r="I56" s="6"/>
    </row>
    <row r="57" spans="1:9" ht="16" x14ac:dyDescent="0.2">
      <c r="A57" s="6"/>
      <c r="B57" s="6"/>
      <c r="C57" s="6"/>
      <c r="D57" s="6"/>
      <c r="E57" s="6"/>
      <c r="F57" s="6"/>
      <c r="G57" s="6"/>
      <c r="H57" s="6"/>
      <c r="I57" s="6"/>
    </row>
    <row r="58" spans="1:9" ht="16" x14ac:dyDescent="0.2">
      <c r="A58" s="6"/>
      <c r="B58" s="6"/>
      <c r="C58" s="6"/>
      <c r="D58" s="6"/>
      <c r="E58" s="6"/>
      <c r="F58" s="6"/>
      <c r="G58" s="6"/>
      <c r="H58" s="6"/>
      <c r="I58" s="6"/>
    </row>
    <row r="59" spans="1:9" ht="16" x14ac:dyDescent="0.2">
      <c r="A59" s="6"/>
      <c r="B59" s="6"/>
      <c r="C59" s="6"/>
      <c r="D59" s="6"/>
      <c r="E59" s="6"/>
      <c r="F59" s="6"/>
      <c r="G59" s="6"/>
      <c r="H59" s="6"/>
      <c r="I59" s="6"/>
    </row>
    <row r="60" spans="1:9" ht="16" x14ac:dyDescent="0.2">
      <c r="A60" s="6"/>
      <c r="B60" s="6"/>
      <c r="C60" s="6"/>
      <c r="D60" s="6"/>
      <c r="E60" s="6"/>
      <c r="F60" s="6"/>
      <c r="G60" s="6"/>
      <c r="H60" s="6"/>
      <c r="I60" s="6"/>
    </row>
    <row r="61" spans="1:9" ht="16" x14ac:dyDescent="0.2">
      <c r="A61" s="6"/>
      <c r="B61" s="6"/>
      <c r="C61" s="6"/>
      <c r="D61" s="6"/>
      <c r="E61" s="6"/>
      <c r="F61" s="6"/>
      <c r="G61" s="6"/>
      <c r="H61" s="6"/>
      <c r="I61" s="6"/>
    </row>
    <row r="62" spans="1:9" ht="16" x14ac:dyDescent="0.2">
      <c r="A62" s="6"/>
      <c r="B62" s="6"/>
      <c r="C62" s="6"/>
      <c r="D62" s="6"/>
      <c r="E62" s="6"/>
      <c r="F62" s="6"/>
      <c r="G62" s="6"/>
      <c r="H62" s="6"/>
      <c r="I62"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2"/>
  <sheetViews>
    <sheetView topLeftCell="A41" zoomScale="130" zoomScaleNormal="130" workbookViewId="0">
      <selection activeCell="F46" sqref="F46:F73"/>
    </sheetView>
  </sheetViews>
  <sheetFormatPr baseColWidth="10" defaultRowHeight="15" x14ac:dyDescent="0.2"/>
  <cols>
    <col min="1" max="1" width="23.33203125" customWidth="1"/>
    <col min="2" max="3" width="12.33203125" customWidth="1"/>
    <col min="4" max="4" width="13.6640625" customWidth="1"/>
    <col min="5" max="5" width="15.33203125" customWidth="1"/>
    <col min="6" max="6" width="15.1640625" style="155" customWidth="1"/>
    <col min="7" max="7" width="15.83203125" style="155" customWidth="1"/>
    <col min="8" max="8" width="15" style="155" customWidth="1"/>
    <col min="9" max="9" width="14.33203125" customWidth="1"/>
    <col min="10" max="10" width="11.5" bestFit="1" customWidth="1"/>
    <col min="12" max="13" width="23.1640625" customWidth="1"/>
  </cols>
  <sheetData>
    <row r="1" spans="1:12" ht="20" x14ac:dyDescent="0.2">
      <c r="A1" s="152" t="s">
        <v>264</v>
      </c>
      <c r="B1" s="153"/>
      <c r="C1" s="153"/>
      <c r="D1" s="153"/>
      <c r="E1" s="153"/>
      <c r="F1" s="154"/>
      <c r="G1" s="154"/>
      <c r="H1" s="154"/>
    </row>
    <row r="4" spans="1:12" ht="17" thickBot="1" x14ac:dyDescent="0.25">
      <c r="A4" s="6" t="s">
        <v>265</v>
      </c>
    </row>
    <row r="5" spans="1:12" ht="21.75" customHeight="1" x14ac:dyDescent="0.2">
      <c r="A5" s="156"/>
      <c r="B5" s="265" t="s">
        <v>319</v>
      </c>
      <c r="C5" s="265"/>
      <c r="D5" s="268" t="s">
        <v>266</v>
      </c>
      <c r="E5" s="268"/>
      <c r="F5" s="268"/>
      <c r="G5" s="268"/>
      <c r="H5" s="265" t="s">
        <v>267</v>
      </c>
    </row>
    <row r="6" spans="1:12" ht="36.75" customHeight="1" x14ac:dyDescent="0.2">
      <c r="A6" s="157"/>
      <c r="B6" s="266"/>
      <c r="C6" s="266"/>
      <c r="D6" s="158" t="s">
        <v>303</v>
      </c>
      <c r="E6" s="158" t="s">
        <v>302</v>
      </c>
      <c r="F6" s="159" t="s">
        <v>268</v>
      </c>
      <c r="G6" s="159" t="s">
        <v>300</v>
      </c>
      <c r="H6" s="266"/>
    </row>
    <row r="7" spans="1:12" x14ac:dyDescent="0.2">
      <c r="A7" s="160"/>
      <c r="B7" s="161">
        <v>2017</v>
      </c>
      <c r="C7" s="161">
        <v>2018</v>
      </c>
      <c r="D7" s="162">
        <v>2019</v>
      </c>
      <c r="E7" s="162">
        <v>2019</v>
      </c>
      <c r="F7" s="162">
        <v>2019</v>
      </c>
      <c r="G7" s="162">
        <v>2019</v>
      </c>
      <c r="H7" s="159">
        <v>2019</v>
      </c>
      <c r="I7" s="257"/>
      <c r="J7" s="257"/>
      <c r="K7" s="257"/>
      <c r="L7" s="262"/>
    </row>
    <row r="8" spans="1:12" x14ac:dyDescent="0.2">
      <c r="A8" s="163" t="s">
        <v>320</v>
      </c>
      <c r="B8" s="164">
        <v>124</v>
      </c>
      <c r="C8" s="164">
        <v>123</v>
      </c>
      <c r="D8" s="208">
        <v>16</v>
      </c>
      <c r="E8" s="208">
        <v>38</v>
      </c>
      <c r="F8" s="208">
        <v>401</v>
      </c>
      <c r="G8" s="208">
        <v>11087</v>
      </c>
      <c r="H8" s="205">
        <v>83.019212999999993</v>
      </c>
      <c r="I8" s="258"/>
      <c r="J8" s="258"/>
      <c r="K8" s="259"/>
      <c r="L8" s="263"/>
    </row>
    <row r="9" spans="1:12" x14ac:dyDescent="0.2">
      <c r="A9" s="165" t="s">
        <v>269</v>
      </c>
      <c r="B9" s="166">
        <v>128</v>
      </c>
      <c r="C9" s="166">
        <v>128</v>
      </c>
      <c r="D9" s="169">
        <v>3</v>
      </c>
      <c r="E9" s="169">
        <v>9</v>
      </c>
      <c r="F9" s="169">
        <v>35</v>
      </c>
      <c r="G9" s="169">
        <v>2096</v>
      </c>
      <c r="H9" s="170">
        <v>8.8587749999999996</v>
      </c>
      <c r="I9" s="258"/>
      <c r="J9" s="258"/>
      <c r="K9" s="259"/>
      <c r="L9" s="263"/>
    </row>
    <row r="10" spans="1:12" x14ac:dyDescent="0.2">
      <c r="A10" s="167" t="s">
        <v>270</v>
      </c>
      <c r="B10" s="168">
        <v>119</v>
      </c>
      <c r="C10" s="168">
        <v>118</v>
      </c>
      <c r="D10" s="209">
        <v>3</v>
      </c>
      <c r="E10" s="209">
        <v>11</v>
      </c>
      <c r="F10" s="209">
        <v>44</v>
      </c>
      <c r="G10" s="209">
        <v>589</v>
      </c>
      <c r="H10" s="206">
        <v>11.455519000000001</v>
      </c>
      <c r="I10" s="258"/>
      <c r="J10" s="258"/>
      <c r="K10" s="259"/>
      <c r="L10" s="263"/>
    </row>
    <row r="11" spans="1:12" x14ac:dyDescent="0.2">
      <c r="A11" s="165" t="s">
        <v>271</v>
      </c>
      <c r="B11" s="169">
        <v>50</v>
      </c>
      <c r="C11" s="169">
        <v>51</v>
      </c>
      <c r="D11" s="169">
        <v>2</v>
      </c>
      <c r="E11" s="169">
        <v>6</v>
      </c>
      <c r="F11" s="169">
        <v>28</v>
      </c>
      <c r="G11" s="169">
        <v>265</v>
      </c>
      <c r="H11" s="170">
        <v>7.0000390000000001</v>
      </c>
      <c r="I11" s="258"/>
      <c r="J11" s="258"/>
      <c r="K11" s="259"/>
      <c r="L11" s="263"/>
    </row>
    <row r="12" spans="1:12" x14ac:dyDescent="0.2">
      <c r="A12" s="167" t="s">
        <v>272</v>
      </c>
      <c r="B12" s="168">
        <v>89</v>
      </c>
      <c r="C12" s="168">
        <v>90</v>
      </c>
      <c r="D12" s="209">
        <v>1</v>
      </c>
      <c r="E12" s="209">
        <v>1</v>
      </c>
      <c r="F12" s="209">
        <v>1</v>
      </c>
      <c r="G12" s="209">
        <v>615</v>
      </c>
      <c r="H12" s="206">
        <v>0.87589899999999998</v>
      </c>
      <c r="I12" s="258"/>
      <c r="J12" s="258"/>
      <c r="K12" s="259"/>
      <c r="L12" s="263"/>
    </row>
    <row r="13" spans="1:12" x14ac:dyDescent="0.2">
      <c r="A13" s="165" t="s">
        <v>273</v>
      </c>
      <c r="B13" s="169">
        <v>62</v>
      </c>
      <c r="C13" s="169">
        <v>63</v>
      </c>
      <c r="D13" s="169">
        <v>1</v>
      </c>
      <c r="E13" s="169">
        <v>2</v>
      </c>
      <c r="F13" s="169">
        <v>21</v>
      </c>
      <c r="G13" s="169">
        <v>556</v>
      </c>
      <c r="H13" s="170">
        <v>4.0762460000000003</v>
      </c>
      <c r="I13" s="258"/>
      <c r="J13" s="258"/>
      <c r="K13" s="259"/>
      <c r="L13" s="263"/>
    </row>
    <row r="14" spans="1:12" x14ac:dyDescent="0.2">
      <c r="A14" s="167" t="s">
        <v>274</v>
      </c>
      <c r="B14" s="168">
        <v>129</v>
      </c>
      <c r="C14" s="168">
        <v>129</v>
      </c>
      <c r="D14" s="209">
        <v>1</v>
      </c>
      <c r="E14" s="209">
        <v>5</v>
      </c>
      <c r="F14" s="209">
        <v>11</v>
      </c>
      <c r="G14" s="209">
        <v>99</v>
      </c>
      <c r="H14" s="206">
        <v>5.8060809999999998</v>
      </c>
      <c r="I14" s="258"/>
      <c r="J14" s="258"/>
      <c r="K14" s="259"/>
      <c r="L14" s="263"/>
    </row>
    <row r="15" spans="1:12" x14ac:dyDescent="0.2">
      <c r="A15" s="165" t="s">
        <v>275</v>
      </c>
      <c r="B15" s="169">
        <v>93</v>
      </c>
      <c r="C15" s="169">
        <v>91</v>
      </c>
      <c r="D15" s="169">
        <v>7</v>
      </c>
      <c r="E15" s="169">
        <v>19</v>
      </c>
      <c r="F15" s="169">
        <v>59</v>
      </c>
      <c r="G15" s="169">
        <v>8131</v>
      </c>
      <c r="H15" s="170">
        <v>46.937060000000002</v>
      </c>
      <c r="I15" s="258"/>
      <c r="J15" s="258"/>
      <c r="K15" s="259"/>
      <c r="L15" s="263"/>
    </row>
    <row r="16" spans="1:12" x14ac:dyDescent="0.2">
      <c r="A16" s="167" t="s">
        <v>276</v>
      </c>
      <c r="B16" s="168">
        <v>79</v>
      </c>
      <c r="C16" s="168">
        <v>82</v>
      </c>
      <c r="D16" s="209">
        <v>1</v>
      </c>
      <c r="E16" s="209">
        <v>1</v>
      </c>
      <c r="F16" s="209">
        <v>5</v>
      </c>
      <c r="G16" s="209">
        <v>79</v>
      </c>
      <c r="H16" s="206">
        <v>1.3248200000000001</v>
      </c>
      <c r="I16" s="258"/>
      <c r="J16" s="258"/>
      <c r="K16" s="259"/>
      <c r="L16" s="263"/>
    </row>
    <row r="17" spans="1:12" x14ac:dyDescent="0.2">
      <c r="A17" s="165" t="s">
        <v>277</v>
      </c>
      <c r="B17" s="169">
        <v>111</v>
      </c>
      <c r="C17" s="169">
        <v>112</v>
      </c>
      <c r="D17" s="169">
        <v>2</v>
      </c>
      <c r="E17" s="169">
        <v>5</v>
      </c>
      <c r="F17" s="169">
        <v>19</v>
      </c>
      <c r="G17" s="169">
        <v>311</v>
      </c>
      <c r="H17" s="170">
        <v>5.517919</v>
      </c>
      <c r="I17" s="258"/>
      <c r="J17" s="258"/>
      <c r="K17" s="259"/>
      <c r="L17" s="263"/>
    </row>
    <row r="18" spans="1:12" s="173" customFormat="1" ht="13" x14ac:dyDescent="0.15">
      <c r="A18" s="171" t="s">
        <v>41</v>
      </c>
      <c r="B18" s="172">
        <v>104</v>
      </c>
      <c r="C18" s="172">
        <v>104</v>
      </c>
      <c r="D18" s="210">
        <v>14</v>
      </c>
      <c r="E18" s="210">
        <v>27</v>
      </c>
      <c r="F18" s="210">
        <v>101</v>
      </c>
      <c r="G18" s="210">
        <v>34970</v>
      </c>
      <c r="H18" s="207">
        <v>67.012883000000002</v>
      </c>
      <c r="I18" s="260"/>
      <c r="J18" s="260"/>
      <c r="K18" s="259"/>
      <c r="L18" s="263"/>
    </row>
    <row r="19" spans="1:12" x14ac:dyDescent="0.2">
      <c r="A19" s="165" t="s">
        <v>278</v>
      </c>
      <c r="B19" s="169">
        <v>68</v>
      </c>
      <c r="C19" s="169">
        <v>69</v>
      </c>
      <c r="D19" s="169">
        <v>4</v>
      </c>
      <c r="E19" s="169">
        <v>13</v>
      </c>
      <c r="F19" s="169">
        <v>52</v>
      </c>
      <c r="G19" s="169">
        <v>6134</v>
      </c>
      <c r="H19" s="170">
        <v>10.724599</v>
      </c>
      <c r="I19" s="258"/>
      <c r="J19" s="258"/>
      <c r="K19" s="259"/>
      <c r="L19" s="263"/>
    </row>
    <row r="20" spans="1:12" x14ac:dyDescent="0.2">
      <c r="A20" s="167" t="s">
        <v>279</v>
      </c>
      <c r="B20" s="168">
        <v>69</v>
      </c>
      <c r="C20" s="168">
        <v>71</v>
      </c>
      <c r="D20" s="209">
        <v>3</v>
      </c>
      <c r="E20" s="209">
        <v>8</v>
      </c>
      <c r="F20" s="209">
        <v>20</v>
      </c>
      <c r="G20" s="209">
        <v>3155</v>
      </c>
      <c r="H20" s="206">
        <v>9.7727559999999993</v>
      </c>
      <c r="I20" s="258"/>
      <c r="J20" s="258"/>
      <c r="K20" s="259"/>
      <c r="L20" s="263"/>
    </row>
    <row r="21" spans="1:12" x14ac:dyDescent="0.2">
      <c r="A21" s="165" t="s">
        <v>280</v>
      </c>
      <c r="B21" s="169">
        <v>183</v>
      </c>
      <c r="C21" s="169">
        <v>191</v>
      </c>
      <c r="D21" s="169">
        <v>1</v>
      </c>
      <c r="E21" s="169">
        <v>3</v>
      </c>
      <c r="F21" s="169">
        <v>8</v>
      </c>
      <c r="G21" s="169">
        <v>166</v>
      </c>
      <c r="H21" s="170">
        <v>4.9042399999999997</v>
      </c>
      <c r="I21" s="258"/>
      <c r="J21" s="258"/>
      <c r="K21" s="259"/>
      <c r="L21" s="263"/>
    </row>
    <row r="22" spans="1:12" x14ac:dyDescent="0.2">
      <c r="A22" s="167" t="s">
        <v>281</v>
      </c>
      <c r="B22" s="168">
        <v>98</v>
      </c>
      <c r="C22" s="168">
        <v>97</v>
      </c>
      <c r="D22" s="209">
        <v>5</v>
      </c>
      <c r="E22" s="209">
        <v>21</v>
      </c>
      <c r="F22" s="209">
        <v>110</v>
      </c>
      <c r="G22" s="209">
        <v>7926</v>
      </c>
      <c r="H22" s="206">
        <v>60.359546000000002</v>
      </c>
      <c r="I22" s="258"/>
      <c r="J22" s="258"/>
      <c r="K22" s="259"/>
      <c r="L22" s="263"/>
    </row>
    <row r="23" spans="1:12" x14ac:dyDescent="0.2">
      <c r="A23" s="165" t="s">
        <v>282</v>
      </c>
      <c r="B23" s="169">
        <v>67</v>
      </c>
      <c r="C23" s="169">
        <v>69</v>
      </c>
      <c r="D23" s="169">
        <v>1</v>
      </c>
      <c r="E23" s="169">
        <v>1</v>
      </c>
      <c r="F23" s="169">
        <v>6</v>
      </c>
      <c r="G23" s="169">
        <v>119</v>
      </c>
      <c r="H23" s="170">
        <v>1.9199679999999999</v>
      </c>
      <c r="I23" s="258"/>
      <c r="J23" s="258"/>
      <c r="K23" s="259"/>
      <c r="L23" s="263"/>
    </row>
    <row r="24" spans="1:12" x14ac:dyDescent="0.2">
      <c r="A24" s="167" t="s">
        <v>283</v>
      </c>
      <c r="B24" s="168">
        <v>79</v>
      </c>
      <c r="C24" s="168">
        <v>81</v>
      </c>
      <c r="D24" s="209">
        <v>1</v>
      </c>
      <c r="E24" s="209">
        <v>2</v>
      </c>
      <c r="F24" s="209">
        <v>10</v>
      </c>
      <c r="G24" s="209">
        <v>60</v>
      </c>
      <c r="H24" s="206">
        <v>2.794184</v>
      </c>
      <c r="I24" s="258"/>
      <c r="J24" s="258"/>
      <c r="K24" s="259"/>
      <c r="L24" s="263"/>
    </row>
    <row r="25" spans="1:12" x14ac:dyDescent="0.2">
      <c r="A25" s="165" t="s">
        <v>284</v>
      </c>
      <c r="B25" s="169">
        <v>264</v>
      </c>
      <c r="C25" s="169">
        <v>263</v>
      </c>
      <c r="D25" s="169">
        <v>1</v>
      </c>
      <c r="E25" s="169">
        <v>1</v>
      </c>
      <c r="F25" s="169">
        <v>1</v>
      </c>
      <c r="G25" s="169">
        <v>102</v>
      </c>
      <c r="H25" s="170">
        <v>0.61389400000000005</v>
      </c>
      <c r="I25" s="258"/>
      <c r="J25" s="258"/>
      <c r="K25" s="259"/>
      <c r="L25" s="263"/>
    </row>
    <row r="26" spans="1:12" x14ac:dyDescent="0.2">
      <c r="A26" s="167" t="s">
        <v>285</v>
      </c>
      <c r="B26" s="168">
        <v>98</v>
      </c>
      <c r="C26" s="168">
        <v>99</v>
      </c>
      <c r="D26" s="209">
        <v>1</v>
      </c>
      <c r="E26" s="209">
        <v>1</v>
      </c>
      <c r="F26" s="209">
        <v>2</v>
      </c>
      <c r="G26" s="209">
        <v>68</v>
      </c>
      <c r="H26" s="206">
        <v>0.49355900000000003</v>
      </c>
      <c r="I26" s="258"/>
      <c r="J26" s="258"/>
      <c r="K26" s="259"/>
      <c r="L26" s="263"/>
    </row>
    <row r="27" spans="1:12" x14ac:dyDescent="0.2">
      <c r="A27" s="165" t="s">
        <v>286</v>
      </c>
      <c r="B27" s="169">
        <v>129</v>
      </c>
      <c r="C27" s="169">
        <v>130</v>
      </c>
      <c r="D27" s="169">
        <v>4</v>
      </c>
      <c r="E27" s="169">
        <v>12</v>
      </c>
      <c r="F27" s="169">
        <v>40</v>
      </c>
      <c r="G27" s="169">
        <v>355</v>
      </c>
      <c r="H27" s="170">
        <v>17.282163000000001</v>
      </c>
      <c r="I27" s="258"/>
      <c r="J27" s="258"/>
      <c r="K27" s="259"/>
      <c r="L27" s="263"/>
    </row>
    <row r="28" spans="1:12" x14ac:dyDescent="0.2">
      <c r="A28" s="167" t="s">
        <v>287</v>
      </c>
      <c r="B28" s="168">
        <v>70</v>
      </c>
      <c r="C28" s="168">
        <v>71</v>
      </c>
      <c r="D28" s="209">
        <v>7</v>
      </c>
      <c r="E28" s="209">
        <v>17</v>
      </c>
      <c r="F28" s="209">
        <v>73</v>
      </c>
      <c r="G28" s="209">
        <v>2478</v>
      </c>
      <c r="H28" s="206">
        <v>37.972811999999998</v>
      </c>
      <c r="I28" s="258"/>
      <c r="J28" s="258"/>
      <c r="K28" s="259"/>
      <c r="L28" s="263"/>
    </row>
    <row r="29" spans="1:12" x14ac:dyDescent="0.2">
      <c r="A29" s="165" t="s">
        <v>288</v>
      </c>
      <c r="B29" s="169">
        <v>77</v>
      </c>
      <c r="C29" s="169">
        <v>77</v>
      </c>
      <c r="D29" s="169">
        <v>3</v>
      </c>
      <c r="E29" s="169">
        <v>7</v>
      </c>
      <c r="F29" s="169">
        <v>25</v>
      </c>
      <c r="G29" s="169">
        <v>3092</v>
      </c>
      <c r="H29" s="170">
        <v>10.276617</v>
      </c>
      <c r="I29" s="258"/>
      <c r="J29" s="258"/>
      <c r="K29" s="259"/>
      <c r="L29" s="263"/>
    </row>
    <row r="30" spans="1:12" x14ac:dyDescent="0.2">
      <c r="A30" s="167" t="s">
        <v>289</v>
      </c>
      <c r="B30" s="168">
        <v>64</v>
      </c>
      <c r="C30" s="168">
        <v>66</v>
      </c>
      <c r="D30" s="209">
        <v>4</v>
      </c>
      <c r="E30" s="209">
        <v>8</v>
      </c>
      <c r="F30" s="209">
        <v>42</v>
      </c>
      <c r="G30" s="209">
        <v>3181</v>
      </c>
      <c r="H30" s="206">
        <v>19.414458</v>
      </c>
      <c r="I30" s="258"/>
      <c r="J30" s="258"/>
      <c r="K30" s="259"/>
      <c r="L30" s="263"/>
    </row>
    <row r="31" spans="1:12" x14ac:dyDescent="0.2">
      <c r="A31" s="165" t="s">
        <v>291</v>
      </c>
      <c r="B31" s="169">
        <v>72</v>
      </c>
      <c r="C31" s="169">
        <v>74</v>
      </c>
      <c r="D31" s="169">
        <v>1</v>
      </c>
      <c r="E31" s="169">
        <v>4</v>
      </c>
      <c r="F31" s="169">
        <v>8</v>
      </c>
      <c r="G31" s="169">
        <v>2927</v>
      </c>
      <c r="H31" s="170">
        <v>5.4504210000000004</v>
      </c>
      <c r="I31" s="258"/>
      <c r="J31" s="258"/>
      <c r="K31" s="259"/>
      <c r="L31" s="263"/>
    </row>
    <row r="32" spans="1:12" x14ac:dyDescent="0.2">
      <c r="A32" s="167" t="s">
        <v>292</v>
      </c>
      <c r="B32" s="168">
        <v>86</v>
      </c>
      <c r="C32" s="168">
        <v>88</v>
      </c>
      <c r="D32" s="209">
        <v>1</v>
      </c>
      <c r="E32" s="209">
        <v>2</v>
      </c>
      <c r="F32" s="209">
        <v>12</v>
      </c>
      <c r="G32" s="209">
        <v>212</v>
      </c>
      <c r="H32" s="206">
        <v>2.080908</v>
      </c>
      <c r="I32" s="258"/>
      <c r="J32" s="258"/>
      <c r="K32" s="259"/>
      <c r="L32" s="263"/>
    </row>
    <row r="33" spans="1:14" x14ac:dyDescent="0.2">
      <c r="A33" s="165" t="s">
        <v>293</v>
      </c>
      <c r="B33" s="169">
        <v>123</v>
      </c>
      <c r="C33" s="169">
        <v>121</v>
      </c>
      <c r="D33" s="169">
        <v>3</v>
      </c>
      <c r="E33" s="169">
        <v>8</v>
      </c>
      <c r="F33" s="169">
        <v>21</v>
      </c>
      <c r="G33" s="169">
        <v>290</v>
      </c>
      <c r="H33" s="170">
        <v>10.230185000000001</v>
      </c>
      <c r="I33" s="258"/>
      <c r="J33" s="258"/>
      <c r="K33" s="259"/>
      <c r="L33" s="263"/>
    </row>
    <row r="34" spans="1:14" x14ac:dyDescent="0.2">
      <c r="A34" s="229" t="s">
        <v>321</v>
      </c>
      <c r="B34" s="230">
        <v>90</v>
      </c>
      <c r="C34" s="230">
        <v>91</v>
      </c>
      <c r="D34" s="231">
        <v>1</v>
      </c>
      <c r="E34" s="231">
        <v>8</v>
      </c>
      <c r="F34" s="231">
        <v>14</v>
      </c>
      <c r="G34" s="231">
        <v>6258</v>
      </c>
      <c r="H34" s="232">
        <v>10.649800000000001</v>
      </c>
      <c r="I34" s="258"/>
      <c r="J34" s="258"/>
      <c r="K34" s="259"/>
      <c r="L34" s="263"/>
    </row>
    <row r="35" spans="1:14" x14ac:dyDescent="0.2">
      <c r="A35" s="165" t="s">
        <v>290</v>
      </c>
      <c r="B35" s="169">
        <v>108</v>
      </c>
      <c r="C35" s="169">
        <v>106</v>
      </c>
      <c r="D35" s="169">
        <v>12</v>
      </c>
      <c r="E35" s="169">
        <v>41</v>
      </c>
      <c r="F35" s="169">
        <v>179</v>
      </c>
      <c r="G35" s="169">
        <v>400</v>
      </c>
      <c r="H35" s="170">
        <v>66.647112000000007</v>
      </c>
      <c r="I35" s="258"/>
      <c r="J35" s="258"/>
      <c r="K35" s="259"/>
      <c r="L35" s="263"/>
    </row>
    <row r="36" spans="1:14" s="173" customFormat="1" ht="16" thickBot="1" x14ac:dyDescent="0.2">
      <c r="A36" s="221" t="s">
        <v>328</v>
      </c>
      <c r="B36" s="174">
        <v>100</v>
      </c>
      <c r="C36" s="174">
        <v>100</v>
      </c>
      <c r="D36" s="174">
        <f>+SUM(D8:D33)</f>
        <v>91</v>
      </c>
      <c r="E36" s="174">
        <f t="shared" ref="E36:H36" si="0">+SUM(E8:E33)</f>
        <v>232</v>
      </c>
      <c r="F36" s="174">
        <f t="shared" si="0"/>
        <v>1155</v>
      </c>
      <c r="G36" s="174">
        <f t="shared" si="0"/>
        <v>89063</v>
      </c>
      <c r="H36" s="175">
        <f t="shared" si="0"/>
        <v>436.1747640000001</v>
      </c>
      <c r="I36" s="258"/>
      <c r="J36" s="258"/>
      <c r="K36" s="259"/>
      <c r="L36" s="261"/>
    </row>
    <row r="37" spans="1:14" s="173" customFormat="1" ht="40.5" customHeight="1" x14ac:dyDescent="0.2">
      <c r="A37" s="267" t="s">
        <v>304</v>
      </c>
      <c r="B37" s="267"/>
      <c r="C37" s="267"/>
      <c r="D37" s="267"/>
      <c r="E37" s="267"/>
      <c r="F37" s="267"/>
      <c r="G37" s="267"/>
      <c r="H37" s="267"/>
      <c r="I37"/>
    </row>
    <row r="38" spans="1:14" x14ac:dyDescent="0.2">
      <c r="A38" s="176" t="s">
        <v>301</v>
      </c>
      <c r="E38" s="177"/>
    </row>
    <row r="39" spans="1:14" x14ac:dyDescent="0.2">
      <c r="A39" s="178"/>
      <c r="E39" s="177"/>
      <c r="F39" s="179"/>
      <c r="H39" s="180"/>
    </row>
    <row r="40" spans="1:14" ht="20" x14ac:dyDescent="0.2">
      <c r="A40" s="152" t="s">
        <v>264</v>
      </c>
      <c r="B40" s="181"/>
      <c r="C40" s="181"/>
      <c r="D40" s="181"/>
      <c r="E40" s="181"/>
      <c r="F40" s="182"/>
      <c r="G40" s="182"/>
      <c r="H40" s="244"/>
    </row>
    <row r="41" spans="1:14" ht="20" x14ac:dyDescent="0.2">
      <c r="A41" s="183"/>
      <c r="B41" s="184"/>
      <c r="C41" s="184"/>
      <c r="D41" s="184"/>
      <c r="E41" s="184"/>
      <c r="F41" s="185"/>
      <c r="G41" s="185"/>
      <c r="H41" s="244"/>
    </row>
    <row r="42" spans="1:14" ht="16" x14ac:dyDescent="0.2">
      <c r="A42" s="6" t="s">
        <v>327</v>
      </c>
      <c r="B42" s="184"/>
      <c r="C42" s="184"/>
      <c r="D42" s="184"/>
      <c r="E42" s="184"/>
      <c r="F42" s="185"/>
      <c r="G42" s="185"/>
      <c r="H42" s="244"/>
    </row>
    <row r="43" spans="1:14" ht="17" thickBot="1" x14ac:dyDescent="0.25">
      <c r="A43" s="186" t="s">
        <v>294</v>
      </c>
      <c r="B43" s="184"/>
      <c r="C43" s="184"/>
      <c r="D43" s="184"/>
      <c r="E43" s="184"/>
      <c r="F43" s="185"/>
      <c r="G43" s="185"/>
      <c r="H43" s="244"/>
    </row>
    <row r="44" spans="1:14" ht="45.5" customHeight="1" x14ac:dyDescent="0.2">
      <c r="A44" s="187"/>
      <c r="B44" s="269" t="s">
        <v>322</v>
      </c>
      <c r="C44" s="269"/>
      <c r="D44" s="270" t="s">
        <v>325</v>
      </c>
      <c r="E44" s="271"/>
      <c r="F44" s="272" t="s">
        <v>326</v>
      </c>
      <c r="G44" s="272"/>
      <c r="H44" s="245"/>
    </row>
    <row r="45" spans="1:14" ht="28.75" customHeight="1" x14ac:dyDescent="0.2">
      <c r="A45" s="188"/>
      <c r="B45" s="189" t="s">
        <v>324</v>
      </c>
      <c r="C45" s="189" t="s">
        <v>323</v>
      </c>
      <c r="D45" s="233" t="s">
        <v>324</v>
      </c>
      <c r="E45" s="234" t="s">
        <v>323</v>
      </c>
      <c r="F45" s="189" t="s">
        <v>324</v>
      </c>
      <c r="G45" s="189" t="s">
        <v>323</v>
      </c>
      <c r="H45" s="245"/>
    </row>
    <row r="46" spans="1:14" x14ac:dyDescent="0.2">
      <c r="A46" s="163" t="s">
        <v>320</v>
      </c>
      <c r="B46" s="190">
        <v>21.6</v>
      </c>
      <c r="C46" s="190">
        <v>48.430493273542602</v>
      </c>
      <c r="D46" s="235">
        <v>1.6</v>
      </c>
      <c r="E46" s="251">
        <v>66.666666666666671</v>
      </c>
      <c r="F46" s="190">
        <v>22.8</v>
      </c>
      <c r="G46" s="191">
        <v>36.833602584814216</v>
      </c>
      <c r="H46" s="246"/>
      <c r="I46" s="212"/>
      <c r="J46" s="211"/>
      <c r="K46" s="211"/>
      <c r="L46" s="211"/>
      <c r="M46" s="211"/>
      <c r="N46" s="211"/>
    </row>
    <row r="47" spans="1:14" x14ac:dyDescent="0.2">
      <c r="A47" s="165" t="s">
        <v>269</v>
      </c>
      <c r="B47" s="193">
        <v>17.3</v>
      </c>
      <c r="C47" s="193">
        <v>35.596707818930042</v>
      </c>
      <c r="D47" s="236">
        <v>1.3</v>
      </c>
      <c r="E47" s="238">
        <v>43.333333333333336</v>
      </c>
      <c r="F47" s="193">
        <v>9.8000000000000007</v>
      </c>
      <c r="G47" s="194">
        <v>13.243243243243244</v>
      </c>
      <c r="H47" s="246"/>
      <c r="I47" s="212"/>
      <c r="J47" s="211"/>
      <c r="K47" s="211"/>
      <c r="L47" s="211"/>
      <c r="M47" s="211"/>
      <c r="N47" s="211"/>
    </row>
    <row r="48" spans="1:14" x14ac:dyDescent="0.2">
      <c r="A48" s="167" t="s">
        <v>270</v>
      </c>
      <c r="B48" s="190">
        <v>26.9</v>
      </c>
      <c r="C48" s="190">
        <v>51.631477927063344</v>
      </c>
      <c r="D48" s="237">
        <v>2.2000000000000002</v>
      </c>
      <c r="E48" s="239">
        <v>84.615384615384613</v>
      </c>
      <c r="F48" s="190">
        <v>18.299999999999997</v>
      </c>
      <c r="G48" s="195">
        <v>18.299999999999997</v>
      </c>
      <c r="H48" s="246"/>
      <c r="I48" s="212"/>
      <c r="J48" s="211"/>
      <c r="K48" s="211"/>
      <c r="L48" s="211"/>
      <c r="M48" s="211"/>
      <c r="N48" s="211"/>
    </row>
    <row r="49" spans="1:14" x14ac:dyDescent="0.2">
      <c r="A49" s="165" t="s">
        <v>271</v>
      </c>
      <c r="B49" s="193">
        <v>7.3</v>
      </c>
      <c r="C49" s="193">
        <v>20</v>
      </c>
      <c r="D49" s="236">
        <v>1.4</v>
      </c>
      <c r="E49" s="238">
        <v>45.161290322580641</v>
      </c>
      <c r="F49" s="193">
        <v>1.2</v>
      </c>
      <c r="G49" s="194">
        <v>5.3811659192825108</v>
      </c>
      <c r="H49" s="246"/>
      <c r="I49" s="212"/>
      <c r="J49" s="211"/>
      <c r="K49" s="211"/>
      <c r="L49" s="212"/>
      <c r="M49" s="211"/>
      <c r="N49" s="211"/>
    </row>
    <row r="50" spans="1:14" x14ac:dyDescent="0.2">
      <c r="A50" s="167" t="s">
        <v>272</v>
      </c>
      <c r="B50" s="190">
        <v>1.5</v>
      </c>
      <c r="C50" s="190">
        <v>3.4403669724770642</v>
      </c>
      <c r="D50" s="237">
        <v>0.4</v>
      </c>
      <c r="E50" s="239">
        <v>7.0175438596491224</v>
      </c>
      <c r="F50" s="190">
        <v>0.7</v>
      </c>
      <c r="G50" s="195">
        <v>0.69582504970178927</v>
      </c>
      <c r="H50" s="246"/>
      <c r="I50" s="212"/>
      <c r="J50" s="211"/>
      <c r="K50" s="211"/>
      <c r="L50" s="212"/>
      <c r="M50" s="211"/>
      <c r="N50" s="211"/>
    </row>
    <row r="51" spans="1:14" x14ac:dyDescent="0.2">
      <c r="A51" s="165" t="s">
        <v>273</v>
      </c>
      <c r="B51" s="193">
        <v>12.2</v>
      </c>
      <c r="C51" s="193">
        <v>26.464208242950104</v>
      </c>
      <c r="D51" s="236">
        <v>1.7</v>
      </c>
      <c r="E51" s="238">
        <v>48.571428571428569</v>
      </c>
      <c r="F51" s="193">
        <v>1.4</v>
      </c>
      <c r="G51" s="194">
        <v>1.8716577540106951</v>
      </c>
      <c r="H51" s="246"/>
      <c r="I51" s="212"/>
      <c r="J51" s="211"/>
      <c r="K51" s="211"/>
      <c r="L51" s="212"/>
      <c r="M51" s="211"/>
      <c r="N51" s="211"/>
    </row>
    <row r="52" spans="1:14" x14ac:dyDescent="0.2">
      <c r="A52" s="167" t="s">
        <v>274</v>
      </c>
      <c r="B52" s="190">
        <v>33.200000000000003</v>
      </c>
      <c r="C52" s="190">
        <v>65.225933202357567</v>
      </c>
      <c r="D52" s="237">
        <v>1.6</v>
      </c>
      <c r="E52" s="239">
        <v>47.058823529411768</v>
      </c>
      <c r="F52" s="190">
        <v>6.6</v>
      </c>
      <c r="G52" s="195">
        <v>19.298245614035086</v>
      </c>
      <c r="H52" s="246"/>
      <c r="I52" s="212"/>
      <c r="J52" s="211"/>
      <c r="K52" s="211"/>
      <c r="L52" s="212"/>
      <c r="M52" s="211"/>
      <c r="N52" s="211"/>
    </row>
    <row r="53" spans="1:14" x14ac:dyDescent="0.2">
      <c r="A53" s="165" t="s">
        <v>275</v>
      </c>
      <c r="B53" s="193">
        <v>21</v>
      </c>
      <c r="C53" s="193">
        <v>50.359712230215827</v>
      </c>
      <c r="D53" s="236">
        <v>1.4</v>
      </c>
      <c r="E53" s="238">
        <v>66.666666666666657</v>
      </c>
      <c r="F53" s="193">
        <v>26.5</v>
      </c>
      <c r="G53" s="194">
        <v>27.151639344262296</v>
      </c>
      <c r="H53" s="246"/>
      <c r="I53" s="212"/>
      <c r="J53" s="211"/>
      <c r="K53" s="211"/>
      <c r="L53" s="211"/>
      <c r="M53" s="211"/>
      <c r="N53" s="211"/>
    </row>
    <row r="54" spans="1:14" x14ac:dyDescent="0.2">
      <c r="A54" s="167" t="s">
        <v>276</v>
      </c>
      <c r="B54" s="190">
        <v>9.5</v>
      </c>
      <c r="C54" s="190">
        <v>24.296675191815854</v>
      </c>
      <c r="D54" s="237">
        <v>1.4</v>
      </c>
      <c r="E54" s="239">
        <v>26.415094339622641</v>
      </c>
      <c r="F54" s="190">
        <v>2.8</v>
      </c>
      <c r="G54" s="195">
        <v>33.333333333333329</v>
      </c>
      <c r="H54" s="246"/>
      <c r="I54" s="212"/>
      <c r="J54" s="211"/>
      <c r="K54" s="211"/>
      <c r="L54" s="212"/>
      <c r="M54" s="211"/>
      <c r="N54" s="211"/>
    </row>
    <row r="55" spans="1:14" x14ac:dyDescent="0.2">
      <c r="A55" s="165" t="s">
        <v>277</v>
      </c>
      <c r="B55" s="193">
        <v>21.7</v>
      </c>
      <c r="C55" s="193">
        <v>40.866290018832387</v>
      </c>
      <c r="D55" s="236">
        <v>2.4</v>
      </c>
      <c r="E55" s="238">
        <v>57.142857142857139</v>
      </c>
      <c r="F55" s="193">
        <v>9.1</v>
      </c>
      <c r="G55" s="194">
        <v>15.42372881355932</v>
      </c>
      <c r="H55" s="246"/>
      <c r="I55" s="212"/>
      <c r="J55" s="211"/>
      <c r="K55" s="211"/>
      <c r="L55" s="212"/>
      <c r="M55" s="211"/>
      <c r="N55" s="211"/>
    </row>
    <row r="56" spans="1:14" x14ac:dyDescent="0.2">
      <c r="A56" s="171" t="s">
        <v>41</v>
      </c>
      <c r="B56" s="196">
        <v>11.1</v>
      </c>
      <c r="C56" s="196">
        <v>19.821428571428569</v>
      </c>
      <c r="D56" s="240">
        <v>2</v>
      </c>
      <c r="E56" s="241">
        <v>58.82352941176471</v>
      </c>
      <c r="F56" s="196">
        <v>8.6999999999999993</v>
      </c>
      <c r="G56" s="197">
        <v>8.8414634146341449</v>
      </c>
      <c r="H56" s="198"/>
      <c r="I56" s="212"/>
      <c r="J56" s="211"/>
      <c r="K56" s="211"/>
      <c r="L56" s="212"/>
      <c r="M56" s="211"/>
      <c r="N56" s="211"/>
    </row>
    <row r="57" spans="1:14" x14ac:dyDescent="0.2">
      <c r="A57" s="165" t="s">
        <v>278</v>
      </c>
      <c r="B57" s="193">
        <v>3.5</v>
      </c>
      <c r="C57" s="193">
        <v>7.4468085106382977</v>
      </c>
      <c r="D57" s="236">
        <v>0.6</v>
      </c>
      <c r="E57" s="238">
        <v>20</v>
      </c>
      <c r="F57" s="193">
        <v>0.7</v>
      </c>
      <c r="G57" s="194">
        <v>0.38631346578366449</v>
      </c>
      <c r="H57" s="246"/>
      <c r="I57" s="212"/>
      <c r="J57" s="211"/>
      <c r="K57" s="211"/>
      <c r="L57" s="212"/>
      <c r="M57" s="211"/>
      <c r="N57" s="211"/>
    </row>
    <row r="58" spans="1:14" x14ac:dyDescent="0.2">
      <c r="A58" s="167" t="s">
        <v>279</v>
      </c>
      <c r="B58" s="190">
        <v>6.3</v>
      </c>
      <c r="C58" s="190">
        <v>13.49036402569593</v>
      </c>
      <c r="D58" s="237">
        <v>1.4</v>
      </c>
      <c r="E58" s="239">
        <v>24.137931034482758</v>
      </c>
      <c r="F58" s="190">
        <v>0.5</v>
      </c>
      <c r="G58" s="195">
        <v>0.71225071225071224</v>
      </c>
      <c r="H58" s="246"/>
      <c r="I58" s="212"/>
      <c r="J58" s="211"/>
      <c r="K58" s="211"/>
      <c r="L58" s="212"/>
      <c r="M58" s="211"/>
      <c r="N58" s="211"/>
    </row>
    <row r="59" spans="1:14" x14ac:dyDescent="0.2">
      <c r="A59" s="165" t="s">
        <v>280</v>
      </c>
      <c r="B59" s="193">
        <v>2.2999999999999998</v>
      </c>
      <c r="C59" s="193">
        <v>9.0551181102362204</v>
      </c>
      <c r="D59" s="236">
        <v>0.4</v>
      </c>
      <c r="E59" s="238">
        <v>20</v>
      </c>
      <c r="F59" s="193">
        <v>1.4</v>
      </c>
      <c r="G59" s="194">
        <v>2.2012578616352201</v>
      </c>
      <c r="H59" s="246"/>
      <c r="I59" s="212"/>
      <c r="J59" s="211"/>
      <c r="K59" s="211"/>
      <c r="L59" s="212"/>
      <c r="M59" s="211"/>
      <c r="N59" s="212"/>
    </row>
    <row r="60" spans="1:14" x14ac:dyDescent="0.2">
      <c r="A60" s="167" t="s">
        <v>281</v>
      </c>
      <c r="B60" s="190">
        <v>13.8</v>
      </c>
      <c r="C60" s="190">
        <v>28.512396694214882</v>
      </c>
      <c r="D60" s="237">
        <v>1.2</v>
      </c>
      <c r="E60" s="239">
        <v>57.142857142857139</v>
      </c>
      <c r="F60" s="190">
        <v>7.2</v>
      </c>
      <c r="G60" s="195">
        <v>5.3412462908011866</v>
      </c>
      <c r="H60" s="246"/>
      <c r="I60" s="212"/>
      <c r="J60" s="211"/>
      <c r="K60" s="211"/>
      <c r="L60" s="212"/>
      <c r="M60" s="211"/>
      <c r="N60" s="211"/>
    </row>
    <row r="61" spans="1:14" x14ac:dyDescent="0.2">
      <c r="A61" s="165" t="s">
        <v>282</v>
      </c>
      <c r="B61" s="193">
        <v>10.5</v>
      </c>
      <c r="C61" s="193">
        <v>27.27272727272727</v>
      </c>
      <c r="D61" s="236">
        <v>2.2999999999999998</v>
      </c>
      <c r="E61" s="238">
        <v>42.592592592592588</v>
      </c>
      <c r="F61" s="193">
        <v>5.6</v>
      </c>
      <c r="G61" s="194">
        <v>15.384615384615385</v>
      </c>
      <c r="H61" s="246"/>
      <c r="I61" s="212"/>
      <c r="J61" s="211"/>
      <c r="K61" s="211"/>
      <c r="L61" s="212"/>
      <c r="M61" s="211"/>
      <c r="N61" s="211"/>
    </row>
    <row r="62" spans="1:14" x14ac:dyDescent="0.2">
      <c r="A62" s="167" t="s">
        <v>283</v>
      </c>
      <c r="B62" s="190">
        <v>8.1</v>
      </c>
      <c r="C62" s="190">
        <v>23.823529411764703</v>
      </c>
      <c r="D62" s="237">
        <v>1.2</v>
      </c>
      <c r="E62" s="239">
        <v>37.499999999999993</v>
      </c>
      <c r="F62" s="190">
        <v>1.1000000000000001</v>
      </c>
      <c r="G62" s="195">
        <v>3.225806451612903</v>
      </c>
      <c r="H62" s="246"/>
      <c r="I62" s="212"/>
      <c r="J62" s="211"/>
      <c r="K62" s="211"/>
      <c r="L62" s="212"/>
      <c r="M62" s="211"/>
      <c r="N62" s="211"/>
    </row>
    <row r="63" spans="1:14" x14ac:dyDescent="0.2">
      <c r="A63" s="165" t="s">
        <v>284</v>
      </c>
      <c r="B63" s="193">
        <v>4.7</v>
      </c>
      <c r="C63" s="193">
        <v>11.217183770883056</v>
      </c>
      <c r="D63" s="236">
        <v>1.5</v>
      </c>
      <c r="E63" s="238">
        <v>38.461538461538467</v>
      </c>
      <c r="F63" s="193">
        <v>1.6</v>
      </c>
      <c r="G63" s="194">
        <v>7.6190476190476195</v>
      </c>
      <c r="H63" s="246"/>
      <c r="I63" s="212"/>
      <c r="J63" s="211"/>
      <c r="K63" s="211"/>
      <c r="L63" s="212"/>
      <c r="M63" s="211"/>
      <c r="N63" s="211"/>
    </row>
    <row r="64" spans="1:14" x14ac:dyDescent="0.2">
      <c r="A64" s="167" t="s">
        <v>285</v>
      </c>
      <c r="B64" s="190">
        <v>0.3</v>
      </c>
      <c r="C64" s="190">
        <v>0.81967213114754089</v>
      </c>
      <c r="D64" s="237">
        <v>0.1</v>
      </c>
      <c r="E64" s="239">
        <v>3.3333333333333335</v>
      </c>
      <c r="F64" s="190">
        <v>0</v>
      </c>
      <c r="G64" s="195">
        <v>0</v>
      </c>
      <c r="H64" s="246"/>
      <c r="I64" s="212"/>
      <c r="J64" s="211"/>
      <c r="K64" s="211"/>
      <c r="L64" s="212"/>
      <c r="M64" s="211"/>
      <c r="N64" s="212"/>
    </row>
    <row r="65" spans="1:15" x14ac:dyDescent="0.2">
      <c r="A65" s="165" t="s">
        <v>286</v>
      </c>
      <c r="B65" s="193">
        <v>13</v>
      </c>
      <c r="C65" s="193">
        <v>30.878859857482183</v>
      </c>
      <c r="D65" s="236">
        <v>1.7</v>
      </c>
      <c r="E65" s="238">
        <v>51.515151515151516</v>
      </c>
      <c r="F65" s="193">
        <v>7.3</v>
      </c>
      <c r="G65" s="194">
        <v>13.931297709923665</v>
      </c>
      <c r="H65" s="246"/>
      <c r="I65" s="212"/>
      <c r="J65" s="211"/>
      <c r="K65" s="211"/>
      <c r="L65" s="212"/>
      <c r="M65" s="211"/>
      <c r="N65" s="211"/>
    </row>
    <row r="66" spans="1:15" x14ac:dyDescent="0.2">
      <c r="A66" s="167" t="s">
        <v>287</v>
      </c>
      <c r="B66" s="190">
        <v>14.3</v>
      </c>
      <c r="C66" s="190">
        <v>34.375</v>
      </c>
      <c r="D66" s="237">
        <v>2.5</v>
      </c>
      <c r="E66" s="239">
        <v>53.191489361702125</v>
      </c>
      <c r="F66" s="190">
        <v>3.9</v>
      </c>
      <c r="G66" s="195">
        <v>7.9754601226993866</v>
      </c>
      <c r="H66" s="246"/>
      <c r="I66" s="212"/>
      <c r="J66" s="211"/>
      <c r="K66" s="211"/>
      <c r="L66" s="212"/>
      <c r="M66" s="211"/>
      <c r="N66" s="211"/>
    </row>
    <row r="67" spans="1:15" x14ac:dyDescent="0.2">
      <c r="A67" s="165" t="s">
        <v>288</v>
      </c>
      <c r="B67" s="193">
        <v>5.8</v>
      </c>
      <c r="C67" s="193">
        <v>13.333333333333334</v>
      </c>
      <c r="D67" s="236">
        <v>0.9</v>
      </c>
      <c r="E67" s="238">
        <v>47.368421052631582</v>
      </c>
      <c r="F67" s="193">
        <v>5</v>
      </c>
      <c r="G67" s="194">
        <v>4.0916530278232406</v>
      </c>
      <c r="H67" s="246"/>
      <c r="I67" s="212"/>
      <c r="J67" s="211"/>
      <c r="K67" s="211"/>
      <c r="L67" s="212"/>
      <c r="M67" s="211"/>
      <c r="N67" s="211"/>
    </row>
    <row r="68" spans="1:15" x14ac:dyDescent="0.2">
      <c r="A68" s="167" t="s">
        <v>289</v>
      </c>
      <c r="B68" s="190">
        <v>8.1999999999999993</v>
      </c>
      <c r="C68" s="190">
        <v>23.29545454545454</v>
      </c>
      <c r="D68" s="237">
        <v>1.6</v>
      </c>
      <c r="E68" s="239">
        <v>59.259259259259252</v>
      </c>
      <c r="F68" s="190">
        <v>1.8</v>
      </c>
      <c r="G68" s="195">
        <v>5.1428571428571423</v>
      </c>
      <c r="H68" s="246"/>
      <c r="I68" s="212"/>
      <c r="J68" s="211"/>
      <c r="K68" s="211"/>
      <c r="L68" s="212"/>
      <c r="M68" s="211"/>
      <c r="N68" s="211"/>
    </row>
    <row r="69" spans="1:15" x14ac:dyDescent="0.2">
      <c r="A69" s="165" t="s">
        <v>291</v>
      </c>
      <c r="B69" s="193">
        <v>7.1</v>
      </c>
      <c r="C69" s="193">
        <v>16.985645933014354</v>
      </c>
      <c r="D69" s="236">
        <v>1.2</v>
      </c>
      <c r="E69" s="238">
        <v>32.432432432432428</v>
      </c>
      <c r="F69" s="193">
        <v>2.1</v>
      </c>
      <c r="G69" s="194">
        <v>4.2510121457489882</v>
      </c>
      <c r="H69" s="246"/>
      <c r="I69" s="212"/>
      <c r="J69" s="211"/>
      <c r="K69" s="211"/>
      <c r="L69" s="212"/>
      <c r="M69" s="211"/>
      <c r="N69" s="211"/>
    </row>
    <row r="70" spans="1:15" x14ac:dyDescent="0.2">
      <c r="A70" s="167" t="s">
        <v>292</v>
      </c>
      <c r="B70" s="190">
        <v>8.5</v>
      </c>
      <c r="C70" s="190">
        <v>19.540229885057471</v>
      </c>
      <c r="D70" s="237">
        <v>1.6</v>
      </c>
      <c r="E70" s="239">
        <v>44.44444444444445</v>
      </c>
      <c r="F70" s="190">
        <v>1.8</v>
      </c>
      <c r="G70" s="195">
        <v>2.5568181818181817</v>
      </c>
      <c r="H70" s="246"/>
      <c r="I70" s="212"/>
      <c r="J70" s="211"/>
      <c r="K70" s="211"/>
      <c r="L70" s="212"/>
      <c r="M70" s="211"/>
      <c r="N70" s="212"/>
    </row>
    <row r="71" spans="1:15" x14ac:dyDescent="0.2">
      <c r="A71" s="165" t="s">
        <v>293</v>
      </c>
      <c r="B71" s="193">
        <v>25.3</v>
      </c>
      <c r="C71" s="193">
        <v>50.803212851405618</v>
      </c>
      <c r="D71" s="236">
        <v>2.7</v>
      </c>
      <c r="E71" s="238">
        <v>55.102040816326522</v>
      </c>
      <c r="F71" s="193">
        <v>11.4</v>
      </c>
      <c r="G71" s="194">
        <v>29.381443298969074</v>
      </c>
      <c r="H71" s="246"/>
      <c r="I71" s="212"/>
      <c r="J71" s="211"/>
      <c r="K71" s="211"/>
      <c r="L71" s="212"/>
      <c r="M71" s="211"/>
      <c r="N71" s="211"/>
    </row>
    <row r="72" spans="1:15" x14ac:dyDescent="0.2">
      <c r="A72" s="167" t="s">
        <v>321</v>
      </c>
      <c r="B72" s="190">
        <v>11.7</v>
      </c>
      <c r="C72" s="190">
        <v>28.746928746928742</v>
      </c>
      <c r="D72" s="237">
        <v>2.2000000000000002</v>
      </c>
      <c r="E72" s="239">
        <v>52.380952380952387</v>
      </c>
      <c r="F72" s="190">
        <v>1.6</v>
      </c>
      <c r="G72" s="195">
        <v>4.9079754601226995</v>
      </c>
      <c r="H72" s="246"/>
      <c r="I72" s="212"/>
      <c r="J72" s="211"/>
      <c r="K72" s="211"/>
      <c r="L72" s="212"/>
      <c r="M72" s="211"/>
      <c r="N72" s="211"/>
    </row>
    <row r="73" spans="1:15" x14ac:dyDescent="0.2">
      <c r="A73" s="252" t="s">
        <v>290</v>
      </c>
      <c r="B73" s="253">
        <v>9.4</v>
      </c>
      <c r="C73" s="253">
        <v>22.982885085574573</v>
      </c>
      <c r="D73" s="254">
        <v>1</v>
      </c>
      <c r="E73" s="255">
        <v>37.037037037037038</v>
      </c>
      <c r="F73" s="253">
        <v>4.7</v>
      </c>
      <c r="G73" s="256">
        <v>5.4714784633294533</v>
      </c>
      <c r="H73" s="246"/>
      <c r="I73" s="212"/>
      <c r="J73" s="211"/>
      <c r="K73" s="211"/>
      <c r="L73" s="212"/>
      <c r="M73" s="211"/>
      <c r="N73" s="211"/>
    </row>
    <row r="74" spans="1:15" ht="16" thickBot="1" x14ac:dyDescent="0.25">
      <c r="A74" s="221" t="s">
        <v>328</v>
      </c>
      <c r="B74" s="222">
        <v>16.399999999999999</v>
      </c>
      <c r="C74" s="222">
        <v>35.117773019271944</v>
      </c>
      <c r="D74" s="242">
        <v>1.6</v>
      </c>
      <c r="E74" s="243">
        <v>55.172413793103445</v>
      </c>
      <c r="F74" s="222">
        <v>12.9</v>
      </c>
      <c r="G74" s="225">
        <v>16.185696361355081</v>
      </c>
      <c r="H74" s="247"/>
    </row>
    <row r="75" spans="1:15" x14ac:dyDescent="0.2">
      <c r="A75" s="176" t="s">
        <v>301</v>
      </c>
      <c r="F75" s="198"/>
      <c r="G75" s="198"/>
      <c r="H75" s="198"/>
      <c r="I75" s="192"/>
    </row>
    <row r="77" spans="1:15" x14ac:dyDescent="0.2">
      <c r="F77"/>
      <c r="G77"/>
      <c r="H77"/>
      <c r="J77" s="2" t="s">
        <v>296</v>
      </c>
    </row>
    <row r="78" spans="1:15" x14ac:dyDescent="0.2">
      <c r="F78"/>
      <c r="G78"/>
      <c r="H78"/>
    </row>
    <row r="79" spans="1:15" ht="75" x14ac:dyDescent="0.2">
      <c r="F79"/>
      <c r="G79"/>
      <c r="H79"/>
      <c r="K79" s="199"/>
      <c r="L79" s="200" t="s">
        <v>297</v>
      </c>
      <c r="M79" s="201" t="s">
        <v>298</v>
      </c>
    </row>
    <row r="80" spans="1:15" x14ac:dyDescent="0.2">
      <c r="F80"/>
      <c r="G80"/>
      <c r="H80"/>
      <c r="K80" s="202" t="str">
        <f>+A46</f>
        <v>Allemagne</v>
      </c>
      <c r="L80" s="248">
        <f>+C46</f>
        <v>48.430493273542602</v>
      </c>
      <c r="M80" s="213">
        <v>44.6</v>
      </c>
      <c r="O80" s="203">
        <f>+E46+D46</f>
        <v>68.266666666666666</v>
      </c>
    </row>
    <row r="81" spans="6:15" x14ac:dyDescent="0.2">
      <c r="F81"/>
      <c r="G81"/>
      <c r="H81"/>
      <c r="K81" s="202" t="str">
        <f t="shared" ref="K81:K108" si="1">+A47</f>
        <v>Autriche</v>
      </c>
      <c r="L81" s="248">
        <f t="shared" ref="L81:L108" si="2">+C47</f>
        <v>35.596707818930042</v>
      </c>
      <c r="M81" s="213">
        <v>48.6</v>
      </c>
      <c r="O81" s="203">
        <f t="shared" ref="O81:O87" si="3">+E47+D47</f>
        <v>44.633333333333333</v>
      </c>
    </row>
    <row r="82" spans="6:15" x14ac:dyDescent="0.2">
      <c r="F82"/>
      <c r="G82"/>
      <c r="H82"/>
      <c r="K82" s="202" t="str">
        <f t="shared" si="1"/>
        <v>Belgique</v>
      </c>
      <c r="L82" s="248">
        <f t="shared" si="2"/>
        <v>51.631477927063344</v>
      </c>
      <c r="M82" s="213">
        <v>52.1</v>
      </c>
      <c r="O82" s="203">
        <f t="shared" si="3"/>
        <v>86.815384615384616</v>
      </c>
    </row>
    <row r="83" spans="6:15" x14ac:dyDescent="0.2">
      <c r="F83"/>
      <c r="G83"/>
      <c r="H83"/>
      <c r="K83" s="202" t="str">
        <f t="shared" si="1"/>
        <v>Bulgarie</v>
      </c>
      <c r="L83" s="248">
        <f t="shared" si="2"/>
        <v>20</v>
      </c>
      <c r="M83" s="213">
        <v>36.5</v>
      </c>
      <c r="O83" s="203">
        <f>+E49</f>
        <v>45.161290322580641</v>
      </c>
    </row>
    <row r="84" spans="6:15" x14ac:dyDescent="0.2">
      <c r="F84"/>
      <c r="G84"/>
      <c r="H84"/>
      <c r="K84" s="202" t="str">
        <f t="shared" si="1"/>
        <v>Chypre</v>
      </c>
      <c r="L84" s="248">
        <f t="shared" si="2"/>
        <v>3.4403669724770642</v>
      </c>
      <c r="M84" s="213">
        <v>43.6</v>
      </c>
      <c r="O84" s="203">
        <f t="shared" ref="O84:O86" si="4">+E50</f>
        <v>7.0175438596491224</v>
      </c>
    </row>
    <row r="85" spans="6:15" x14ac:dyDescent="0.2">
      <c r="F85"/>
      <c r="G85"/>
      <c r="H85"/>
      <c r="K85" s="202" t="str">
        <f t="shared" si="1"/>
        <v>Croatie</v>
      </c>
      <c r="L85" s="248">
        <f t="shared" si="2"/>
        <v>26.464208242950104</v>
      </c>
      <c r="M85" s="213">
        <v>46.1</v>
      </c>
      <c r="O85" s="203">
        <f t="shared" si="4"/>
        <v>48.571428571428569</v>
      </c>
    </row>
    <row r="86" spans="6:15" x14ac:dyDescent="0.2">
      <c r="F86"/>
      <c r="G86"/>
      <c r="H86"/>
      <c r="K86" s="202" t="str">
        <f t="shared" si="1"/>
        <v>Danemark</v>
      </c>
      <c r="L86" s="248">
        <f t="shared" si="2"/>
        <v>65.225933202357567</v>
      </c>
      <c r="M86" s="213">
        <v>50.9</v>
      </c>
      <c r="O86" s="203">
        <f t="shared" si="4"/>
        <v>47.058823529411768</v>
      </c>
    </row>
    <row r="87" spans="6:15" x14ac:dyDescent="0.2">
      <c r="F87"/>
      <c r="G87"/>
      <c r="H87"/>
      <c r="K87" s="202" t="str">
        <f t="shared" si="1"/>
        <v>Espagne</v>
      </c>
      <c r="L87" s="248">
        <f t="shared" si="2"/>
        <v>50.359712230215827</v>
      </c>
      <c r="M87" s="213">
        <v>41.7</v>
      </c>
      <c r="O87" s="203">
        <f t="shared" si="3"/>
        <v>68.066666666666663</v>
      </c>
    </row>
    <row r="88" spans="6:15" x14ac:dyDescent="0.2">
      <c r="F88"/>
      <c r="G88"/>
      <c r="H88"/>
      <c r="K88" s="202" t="str">
        <f t="shared" si="1"/>
        <v>Estonie</v>
      </c>
      <c r="L88" s="248">
        <f t="shared" si="2"/>
        <v>24.296675191815854</v>
      </c>
      <c r="M88" s="213">
        <v>39.1</v>
      </c>
      <c r="O88" s="203">
        <f>+E54</f>
        <v>26.415094339622641</v>
      </c>
    </row>
    <row r="89" spans="6:15" x14ac:dyDescent="0.2">
      <c r="F89"/>
      <c r="G89"/>
      <c r="H89"/>
      <c r="K89" s="202" t="str">
        <f t="shared" si="1"/>
        <v>Finlande</v>
      </c>
      <c r="L89" s="248">
        <f t="shared" si="2"/>
        <v>40.866290018832387</v>
      </c>
      <c r="M89" s="213">
        <v>53.1</v>
      </c>
      <c r="O89" s="203">
        <f t="shared" ref="O89:O104" si="5">+E55</f>
        <v>57.142857142857139</v>
      </c>
    </row>
    <row r="90" spans="6:15" x14ac:dyDescent="0.2">
      <c r="F90"/>
      <c r="G90"/>
      <c r="H90"/>
      <c r="K90" s="215" t="str">
        <f t="shared" si="1"/>
        <v>France</v>
      </c>
      <c r="L90" s="249">
        <f t="shared" si="2"/>
        <v>19.821428571428569</v>
      </c>
      <c r="M90" s="216">
        <v>56</v>
      </c>
      <c r="N90" s="217"/>
      <c r="O90" s="218">
        <f t="shared" si="5"/>
        <v>58.82352941176471</v>
      </c>
    </row>
    <row r="91" spans="6:15" x14ac:dyDescent="0.2">
      <c r="F91"/>
      <c r="G91"/>
      <c r="H91"/>
      <c r="K91" s="202" t="str">
        <f t="shared" si="1"/>
        <v>Grèce</v>
      </c>
      <c r="L91" s="248">
        <f t="shared" si="2"/>
        <v>7.4468085106382977</v>
      </c>
      <c r="M91" s="213">
        <v>47</v>
      </c>
      <c r="O91" s="203">
        <f t="shared" si="5"/>
        <v>20</v>
      </c>
    </row>
    <row r="92" spans="6:15" x14ac:dyDescent="0.2">
      <c r="F92"/>
      <c r="G92"/>
      <c r="H92"/>
      <c r="K92" s="202" t="str">
        <f t="shared" si="1"/>
        <v>Hongrie</v>
      </c>
      <c r="L92" s="248">
        <f t="shared" si="2"/>
        <v>13.49036402569593</v>
      </c>
      <c r="M92" s="213">
        <v>46.7</v>
      </c>
      <c r="O92" s="203">
        <f t="shared" si="5"/>
        <v>24.137931034482758</v>
      </c>
    </row>
    <row r="93" spans="6:15" x14ac:dyDescent="0.2">
      <c r="F93"/>
      <c r="G93"/>
      <c r="H93"/>
      <c r="K93" s="202" t="str">
        <f t="shared" si="1"/>
        <v>Irlande</v>
      </c>
      <c r="L93" s="248">
        <f t="shared" si="2"/>
        <v>9.0551181102362204</v>
      </c>
      <c r="M93" s="213">
        <v>25.4</v>
      </c>
      <c r="O93" s="203">
        <f t="shared" si="5"/>
        <v>20</v>
      </c>
    </row>
    <row r="94" spans="6:15" x14ac:dyDescent="0.2">
      <c r="F94"/>
      <c r="G94"/>
      <c r="H94"/>
      <c r="K94" s="202" t="str">
        <f t="shared" si="1"/>
        <v>Italie</v>
      </c>
      <c r="L94" s="248">
        <f t="shared" si="2"/>
        <v>28.512396694214882</v>
      </c>
      <c r="M94" s="213">
        <v>48.4</v>
      </c>
      <c r="O94" s="203">
        <f t="shared" si="5"/>
        <v>57.142857142857139</v>
      </c>
    </row>
    <row r="95" spans="6:15" x14ac:dyDescent="0.2">
      <c r="F95"/>
      <c r="G95"/>
      <c r="H95"/>
      <c r="K95" s="202" t="str">
        <f t="shared" si="1"/>
        <v>Lettonie</v>
      </c>
      <c r="L95" s="248">
        <f t="shared" si="2"/>
        <v>27.27272727272727</v>
      </c>
      <c r="M95" s="213">
        <v>38.5</v>
      </c>
      <c r="O95" s="203">
        <f t="shared" si="5"/>
        <v>42.592592592592588</v>
      </c>
    </row>
    <row r="96" spans="6:15" x14ac:dyDescent="0.2">
      <c r="F96"/>
      <c r="G96"/>
      <c r="H96"/>
      <c r="K96" s="202" t="str">
        <f t="shared" si="1"/>
        <v>Lituanie</v>
      </c>
      <c r="L96" s="248">
        <f t="shared" si="2"/>
        <v>23.823529411764703</v>
      </c>
      <c r="M96" s="213">
        <v>34</v>
      </c>
      <c r="O96" s="203">
        <f t="shared" si="5"/>
        <v>37.499999999999993</v>
      </c>
    </row>
    <row r="97" spans="1:15" x14ac:dyDescent="0.2">
      <c r="F97"/>
      <c r="G97"/>
      <c r="H97"/>
      <c r="K97" s="202" t="str">
        <f t="shared" si="1"/>
        <v>Luxembourg</v>
      </c>
      <c r="L97" s="248">
        <f t="shared" si="2"/>
        <v>11.217183770883056</v>
      </c>
      <c r="M97" s="213">
        <v>41.9</v>
      </c>
      <c r="O97" s="203">
        <f t="shared" si="5"/>
        <v>38.461538461538467</v>
      </c>
    </row>
    <row r="98" spans="1:15" x14ac:dyDescent="0.2">
      <c r="F98"/>
      <c r="G98"/>
      <c r="H98"/>
      <c r="K98" s="202" t="str">
        <f t="shared" si="1"/>
        <v>Malte</v>
      </c>
      <c r="L98" s="248">
        <f t="shared" si="2"/>
        <v>0.81967213114754089</v>
      </c>
      <c r="M98" s="213">
        <v>36.6</v>
      </c>
      <c r="O98" s="203">
        <f t="shared" si="5"/>
        <v>3.3333333333333335</v>
      </c>
    </row>
    <row r="99" spans="1:15" x14ac:dyDescent="0.2">
      <c r="F99"/>
      <c r="G99"/>
      <c r="H99"/>
      <c r="K99" s="202" t="str">
        <f t="shared" si="1"/>
        <v>Pays-Bas</v>
      </c>
      <c r="L99" s="248">
        <f t="shared" si="2"/>
        <v>30.878859857482183</v>
      </c>
      <c r="M99" s="213">
        <v>42.1</v>
      </c>
      <c r="O99" s="203">
        <f t="shared" si="5"/>
        <v>51.515151515151516</v>
      </c>
    </row>
    <row r="100" spans="1:15" x14ac:dyDescent="0.2">
      <c r="F100"/>
      <c r="G100"/>
      <c r="H100"/>
      <c r="K100" s="202" t="str">
        <f t="shared" si="1"/>
        <v>Pologne</v>
      </c>
      <c r="L100" s="248">
        <f t="shared" si="2"/>
        <v>34.375</v>
      </c>
      <c r="M100" s="213">
        <v>41.6</v>
      </c>
      <c r="O100" s="203">
        <f t="shared" si="5"/>
        <v>53.191489361702125</v>
      </c>
    </row>
    <row r="101" spans="1:15" x14ac:dyDescent="0.2">
      <c r="F101"/>
      <c r="G101"/>
      <c r="H101"/>
      <c r="K101" s="202" t="str">
        <f t="shared" si="1"/>
        <v>Portugal</v>
      </c>
      <c r="L101" s="248">
        <f t="shared" si="2"/>
        <v>13.333333333333334</v>
      </c>
      <c r="M101" s="213">
        <v>43.5</v>
      </c>
      <c r="O101" s="203">
        <f t="shared" si="5"/>
        <v>47.368421052631582</v>
      </c>
    </row>
    <row r="102" spans="1:15" x14ac:dyDescent="0.2">
      <c r="F102"/>
      <c r="G102"/>
      <c r="H102"/>
      <c r="K102" s="202" t="str">
        <f t="shared" si="1"/>
        <v>Roumanie</v>
      </c>
      <c r="L102" s="248">
        <f t="shared" si="2"/>
        <v>23.29545454545454</v>
      </c>
      <c r="M102" s="213">
        <v>35.200000000000003</v>
      </c>
      <c r="O102" s="203">
        <f t="shared" si="5"/>
        <v>59.259259259259252</v>
      </c>
    </row>
    <row r="103" spans="1:15" x14ac:dyDescent="0.2">
      <c r="F103"/>
      <c r="G103"/>
      <c r="H103"/>
      <c r="K103" s="202" t="str">
        <f t="shared" si="1"/>
        <v>Slovaquie</v>
      </c>
      <c r="L103" s="248">
        <f t="shared" si="2"/>
        <v>16.985645933014354</v>
      </c>
      <c r="M103" s="213">
        <v>41.8</v>
      </c>
      <c r="O103" s="203">
        <f t="shared" si="5"/>
        <v>32.432432432432428</v>
      </c>
    </row>
    <row r="104" spans="1:15" x14ac:dyDescent="0.2">
      <c r="A104" s="264" t="s">
        <v>295</v>
      </c>
      <c r="B104" s="264"/>
      <c r="C104" s="264"/>
      <c r="D104" s="264"/>
      <c r="E104" s="264"/>
      <c r="F104"/>
      <c r="G104"/>
      <c r="H104"/>
      <c r="K104" s="202" t="str">
        <f t="shared" si="1"/>
        <v>Slovénie</v>
      </c>
      <c r="L104" s="248">
        <f t="shared" si="2"/>
        <v>19.540229885057471</v>
      </c>
      <c r="M104" s="213">
        <v>43.5</v>
      </c>
      <c r="O104" s="203">
        <f t="shared" si="5"/>
        <v>44.44444444444445</v>
      </c>
    </row>
    <row r="105" spans="1:15" x14ac:dyDescent="0.2">
      <c r="A105" s="176" t="s">
        <v>299</v>
      </c>
      <c r="F105"/>
      <c r="G105"/>
      <c r="H105"/>
      <c r="K105" s="202" t="str">
        <f t="shared" si="1"/>
        <v>Suède</v>
      </c>
      <c r="L105" s="248">
        <f t="shared" si="2"/>
        <v>50.803212851405618</v>
      </c>
      <c r="M105" s="213">
        <v>49.8</v>
      </c>
      <c r="O105" s="203">
        <f>+E71</f>
        <v>55.102040816326522</v>
      </c>
    </row>
    <row r="106" spans="1:15" x14ac:dyDescent="0.2">
      <c r="F106"/>
      <c r="G106"/>
      <c r="H106"/>
      <c r="K106" s="202" t="str">
        <f t="shared" si="1"/>
        <v>Tchéquie</v>
      </c>
      <c r="L106" s="248">
        <f t="shared" si="2"/>
        <v>28.746928746928742</v>
      </c>
      <c r="M106" s="213">
        <v>40.700000000000003</v>
      </c>
      <c r="O106" s="203">
        <f>+E72</f>
        <v>52.380952380952387</v>
      </c>
    </row>
    <row r="107" spans="1:15" x14ac:dyDescent="0.2">
      <c r="F107"/>
      <c r="G107"/>
      <c r="H107"/>
      <c r="K107" s="202" t="str">
        <f t="shared" si="1"/>
        <v>Royaume-Uni</v>
      </c>
      <c r="L107" s="248">
        <f t="shared" si="2"/>
        <v>22.982885085574573</v>
      </c>
      <c r="M107" s="213">
        <v>40.9</v>
      </c>
      <c r="O107" s="203">
        <f>+E73</f>
        <v>37.037037037037038</v>
      </c>
    </row>
    <row r="108" spans="1:15" x14ac:dyDescent="0.2">
      <c r="F108"/>
      <c r="G108"/>
      <c r="H108"/>
      <c r="K108" s="204" t="str">
        <f t="shared" si="1"/>
        <v>Union européenne (à 27)</v>
      </c>
      <c r="L108" s="250">
        <f t="shared" si="2"/>
        <v>35.117773019271944</v>
      </c>
      <c r="M108" s="214">
        <v>46.7</v>
      </c>
      <c r="O108" s="203">
        <f>+E74+D74</f>
        <v>56.772413793103446</v>
      </c>
    </row>
    <row r="109" spans="1:15" x14ac:dyDescent="0.2">
      <c r="F109"/>
      <c r="G109"/>
      <c r="H109"/>
    </row>
    <row r="110" spans="1:15" x14ac:dyDescent="0.2">
      <c r="F110"/>
      <c r="G110"/>
      <c r="H110"/>
    </row>
    <row r="111" spans="1:15" x14ac:dyDescent="0.2">
      <c r="F111"/>
      <c r="G111"/>
      <c r="H111"/>
    </row>
    <row r="112" spans="1:15" x14ac:dyDescent="0.2">
      <c r="F112"/>
      <c r="G112"/>
      <c r="H112"/>
    </row>
  </sheetData>
  <mergeCells count="8">
    <mergeCell ref="A104:E104"/>
    <mergeCell ref="B5:C6"/>
    <mergeCell ref="A37:H37"/>
    <mergeCell ref="D5:G5"/>
    <mergeCell ref="H5:H6"/>
    <mergeCell ref="B44:C44"/>
    <mergeCell ref="D44:E44"/>
    <mergeCell ref="F44:G44"/>
  </mergeCells>
  <pageMargins left="0.7" right="0.7" top="0.75" bottom="0.75" header="0.3" footer="0.3"/>
  <pageSetup paperSize="9" scale="65" fitToHeight="2" orientation="portrait" r:id="rId1"/>
  <rowBreaks count="1" manualBreakCount="1">
    <brk id="3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A9C0-AB1C-3C4C-9230-9F168592C3B5}">
  <dimension ref="A1:J34"/>
  <sheetViews>
    <sheetView tabSelected="1" zoomScale="170" zoomScaleNormal="170" workbookViewId="0">
      <selection activeCell="D15" sqref="D15"/>
    </sheetView>
  </sheetViews>
  <sheetFormatPr baseColWidth="10" defaultRowHeight="15" x14ac:dyDescent="0.2"/>
  <cols>
    <col min="7" max="7" width="27.6640625" bestFit="1" customWidth="1"/>
    <col min="10" max="10" width="20.6640625" bestFit="1" customWidth="1"/>
  </cols>
  <sheetData>
    <row r="1" spans="1:10" ht="16" x14ac:dyDescent="0.2">
      <c r="A1" s="6" t="s">
        <v>327</v>
      </c>
      <c r="B1" s="184"/>
      <c r="C1" s="184"/>
      <c r="F1" s="187"/>
    </row>
    <row r="2" spans="1:10" ht="16" x14ac:dyDescent="0.2">
      <c r="A2" s="186" t="s">
        <v>294</v>
      </c>
      <c r="B2" s="184"/>
      <c r="C2" s="184"/>
      <c r="F2" s="188"/>
    </row>
    <row r="3" spans="1:10" ht="42" customHeight="1" x14ac:dyDescent="0.2">
      <c r="A3" s="296"/>
      <c r="B3" s="297" t="s">
        <v>322</v>
      </c>
      <c r="C3" s="301"/>
      <c r="F3" s="299"/>
      <c r="G3" s="304" t="s">
        <v>325</v>
      </c>
      <c r="I3" s="299"/>
      <c r="J3" s="304" t="s">
        <v>326</v>
      </c>
    </row>
    <row r="4" spans="1:10" ht="28" customHeight="1" x14ac:dyDescent="0.2">
      <c r="A4" s="298"/>
      <c r="B4" s="303" t="s">
        <v>324</v>
      </c>
      <c r="C4" s="303"/>
      <c r="F4" s="299"/>
      <c r="G4" s="307" t="s">
        <v>336</v>
      </c>
      <c r="I4" s="299"/>
      <c r="J4" s="307" t="s">
        <v>324</v>
      </c>
    </row>
    <row r="5" spans="1:10" x14ac:dyDescent="0.2">
      <c r="A5" s="308" t="s">
        <v>274</v>
      </c>
      <c r="B5" s="309">
        <v>33.200000000000003</v>
      </c>
      <c r="C5" s="155"/>
      <c r="F5" s="308" t="s">
        <v>270</v>
      </c>
      <c r="G5" s="311">
        <v>84.615384615384613</v>
      </c>
      <c r="I5" s="308" t="s">
        <v>275</v>
      </c>
      <c r="J5" s="308">
        <v>26.5</v>
      </c>
    </row>
    <row r="6" spans="1:10" x14ac:dyDescent="0.2">
      <c r="A6" s="308" t="s">
        <v>270</v>
      </c>
      <c r="B6" s="310">
        <v>26.9</v>
      </c>
      <c r="C6" s="155"/>
      <c r="F6" s="308" t="s">
        <v>320</v>
      </c>
      <c r="G6" s="311">
        <v>66.666666666666671</v>
      </c>
      <c r="I6" s="308" t="s">
        <v>320</v>
      </c>
      <c r="J6" s="308">
        <v>22.8</v>
      </c>
    </row>
    <row r="7" spans="1:10" x14ac:dyDescent="0.2">
      <c r="A7" s="308" t="s">
        <v>293</v>
      </c>
      <c r="B7" s="310">
        <v>25.3</v>
      </c>
      <c r="C7" s="155"/>
      <c r="F7" s="308" t="s">
        <v>275</v>
      </c>
      <c r="G7" s="311">
        <v>66.666666666666657</v>
      </c>
      <c r="I7" s="308" t="s">
        <v>270</v>
      </c>
      <c r="J7" s="308">
        <v>18.299999999999997</v>
      </c>
    </row>
    <row r="8" spans="1:10" x14ac:dyDescent="0.2">
      <c r="A8" s="308" t="s">
        <v>277</v>
      </c>
      <c r="B8" s="310">
        <v>21.7</v>
      </c>
      <c r="C8" s="155"/>
      <c r="F8" s="308" t="s">
        <v>289</v>
      </c>
      <c r="G8" s="311">
        <v>59.259259259259252</v>
      </c>
      <c r="I8" s="299" t="s">
        <v>293</v>
      </c>
      <c r="J8" s="299">
        <v>11.4</v>
      </c>
    </row>
    <row r="9" spans="1:10" x14ac:dyDescent="0.2">
      <c r="A9" s="308" t="s">
        <v>320</v>
      </c>
      <c r="B9" s="310">
        <v>21.6</v>
      </c>
      <c r="C9" s="155"/>
      <c r="F9" s="308" t="s">
        <v>41</v>
      </c>
      <c r="G9" s="311">
        <v>58.82352941176471</v>
      </c>
      <c r="I9" s="299" t="s">
        <v>269</v>
      </c>
      <c r="J9" s="299">
        <v>9.8000000000000007</v>
      </c>
    </row>
    <row r="10" spans="1:10" x14ac:dyDescent="0.2">
      <c r="A10" s="308" t="s">
        <v>275</v>
      </c>
      <c r="B10" s="310">
        <v>21</v>
      </c>
      <c r="C10" s="155"/>
      <c r="F10" s="308" t="s">
        <v>277</v>
      </c>
      <c r="G10" s="311">
        <v>57.142857142857139</v>
      </c>
      <c r="I10" s="299" t="s">
        <v>277</v>
      </c>
      <c r="J10" s="299">
        <v>9.1</v>
      </c>
    </row>
    <row r="11" spans="1:10" x14ac:dyDescent="0.2">
      <c r="A11" s="308" t="s">
        <v>269</v>
      </c>
      <c r="B11" s="310">
        <v>17.3</v>
      </c>
      <c r="C11" s="155"/>
      <c r="F11" s="308" t="s">
        <v>281</v>
      </c>
      <c r="G11" s="311">
        <v>57.142857142857139</v>
      </c>
      <c r="I11" s="299" t="s">
        <v>41</v>
      </c>
      <c r="J11" s="299">
        <v>8.6999999999999993</v>
      </c>
    </row>
    <row r="12" spans="1:10" x14ac:dyDescent="0.2">
      <c r="A12" s="299" t="s">
        <v>287</v>
      </c>
      <c r="B12" s="306">
        <v>14.3</v>
      </c>
      <c r="C12" s="155"/>
      <c r="F12" s="299" t="s">
        <v>293</v>
      </c>
      <c r="G12" s="305">
        <v>55.102040816326522</v>
      </c>
      <c r="I12" s="299" t="s">
        <v>286</v>
      </c>
      <c r="J12" s="299">
        <v>7.3</v>
      </c>
    </row>
    <row r="13" spans="1:10" x14ac:dyDescent="0.2">
      <c r="A13" s="299" t="s">
        <v>281</v>
      </c>
      <c r="B13" s="306">
        <v>13.8</v>
      </c>
      <c r="C13" s="155"/>
      <c r="F13" s="299" t="s">
        <v>287</v>
      </c>
      <c r="G13" s="305">
        <v>53.191489361702125</v>
      </c>
      <c r="I13" s="299" t="s">
        <v>281</v>
      </c>
      <c r="J13" s="299">
        <v>7.2</v>
      </c>
    </row>
    <row r="14" spans="1:10" x14ac:dyDescent="0.2">
      <c r="A14" s="299" t="s">
        <v>286</v>
      </c>
      <c r="B14" s="306">
        <v>13</v>
      </c>
      <c r="C14" s="155"/>
      <c r="F14" s="299" t="s">
        <v>321</v>
      </c>
      <c r="G14" s="305">
        <v>52.380952380952387</v>
      </c>
      <c r="I14" s="299" t="s">
        <v>274</v>
      </c>
      <c r="J14" s="299">
        <v>6.6</v>
      </c>
    </row>
    <row r="15" spans="1:10" x14ac:dyDescent="0.2">
      <c r="A15" s="299" t="s">
        <v>273</v>
      </c>
      <c r="B15" s="306">
        <v>12.2</v>
      </c>
      <c r="C15" s="155"/>
      <c r="F15" s="299" t="s">
        <v>286</v>
      </c>
      <c r="G15" s="305">
        <v>51.515151515151516</v>
      </c>
      <c r="I15" s="299" t="s">
        <v>282</v>
      </c>
      <c r="J15" s="299">
        <v>5.6</v>
      </c>
    </row>
    <row r="16" spans="1:10" x14ac:dyDescent="0.2">
      <c r="A16" s="299" t="s">
        <v>321</v>
      </c>
      <c r="B16" s="306">
        <v>11.7</v>
      </c>
      <c r="C16" s="155"/>
      <c r="F16" s="299" t="s">
        <v>273</v>
      </c>
      <c r="G16" s="305">
        <v>48.571428571428569</v>
      </c>
      <c r="I16" s="299" t="s">
        <v>288</v>
      </c>
      <c r="J16" s="299">
        <v>5</v>
      </c>
    </row>
    <row r="17" spans="1:10" x14ac:dyDescent="0.2">
      <c r="A17" s="299" t="s">
        <v>41</v>
      </c>
      <c r="B17" s="306">
        <v>11.1</v>
      </c>
      <c r="C17" s="155"/>
      <c r="F17" s="299" t="s">
        <v>288</v>
      </c>
      <c r="G17" s="305">
        <v>47.368421052631582</v>
      </c>
      <c r="I17" s="299" t="s">
        <v>290</v>
      </c>
      <c r="J17" s="299">
        <v>4.7</v>
      </c>
    </row>
    <row r="18" spans="1:10" x14ac:dyDescent="0.2">
      <c r="A18" s="299" t="s">
        <v>282</v>
      </c>
      <c r="B18" s="306">
        <v>10.5</v>
      </c>
      <c r="C18" s="155"/>
      <c r="F18" s="299" t="s">
        <v>274</v>
      </c>
      <c r="G18" s="305">
        <v>47.058823529411768</v>
      </c>
      <c r="I18" s="299" t="s">
        <v>287</v>
      </c>
      <c r="J18" s="299">
        <v>3.9</v>
      </c>
    </row>
    <row r="19" spans="1:10" x14ac:dyDescent="0.2">
      <c r="A19" s="316" t="s">
        <v>276</v>
      </c>
      <c r="B19" s="318">
        <v>9.5</v>
      </c>
      <c r="C19" s="155"/>
      <c r="F19" s="299" t="s">
        <v>271</v>
      </c>
      <c r="G19" s="305">
        <v>45.161290322580641</v>
      </c>
      <c r="I19" s="316" t="s">
        <v>276</v>
      </c>
      <c r="J19" s="316">
        <v>2.8</v>
      </c>
    </row>
    <row r="20" spans="1:10" x14ac:dyDescent="0.2">
      <c r="A20" s="316" t="s">
        <v>290</v>
      </c>
      <c r="B20" s="318">
        <v>9.4</v>
      </c>
      <c r="C20" s="155"/>
      <c r="F20" s="299" t="s">
        <v>292</v>
      </c>
      <c r="G20" s="305">
        <v>44.44444444444445</v>
      </c>
      <c r="I20" s="316" t="s">
        <v>291</v>
      </c>
      <c r="J20" s="316">
        <v>2.1</v>
      </c>
    </row>
    <row r="21" spans="1:10" x14ac:dyDescent="0.2">
      <c r="A21" s="316" t="s">
        <v>292</v>
      </c>
      <c r="B21" s="318">
        <v>8.5</v>
      </c>
      <c r="C21" s="155"/>
      <c r="F21" s="299" t="s">
        <v>269</v>
      </c>
      <c r="G21" s="305">
        <v>43.333333333333336</v>
      </c>
      <c r="I21" s="316" t="s">
        <v>289</v>
      </c>
      <c r="J21" s="316">
        <v>1.8</v>
      </c>
    </row>
    <row r="22" spans="1:10" x14ac:dyDescent="0.2">
      <c r="A22" s="316" t="s">
        <v>289</v>
      </c>
      <c r="B22" s="318">
        <v>8.1999999999999993</v>
      </c>
      <c r="C22" s="155"/>
      <c r="F22" s="299" t="s">
        <v>282</v>
      </c>
      <c r="G22" s="305">
        <v>42.592592592592588</v>
      </c>
      <c r="I22" s="316" t="s">
        <v>292</v>
      </c>
      <c r="J22" s="316">
        <v>1.8</v>
      </c>
    </row>
    <row r="23" spans="1:10" x14ac:dyDescent="0.2">
      <c r="A23" s="316" t="s">
        <v>283</v>
      </c>
      <c r="B23" s="318">
        <v>8.1</v>
      </c>
      <c r="C23" s="155"/>
      <c r="F23" s="299" t="s">
        <v>284</v>
      </c>
      <c r="G23" s="305">
        <v>38.461538461538467</v>
      </c>
      <c r="I23" s="316" t="s">
        <v>284</v>
      </c>
      <c r="J23" s="316">
        <v>1.6</v>
      </c>
    </row>
    <row r="24" spans="1:10" x14ac:dyDescent="0.2">
      <c r="A24" s="316" t="s">
        <v>271</v>
      </c>
      <c r="B24" s="318">
        <v>7.3</v>
      </c>
      <c r="C24" s="155"/>
      <c r="F24" s="299" t="s">
        <v>283</v>
      </c>
      <c r="G24" s="305">
        <v>37.499999999999993</v>
      </c>
      <c r="I24" s="316" t="s">
        <v>321</v>
      </c>
      <c r="J24" s="316">
        <v>1.6</v>
      </c>
    </row>
    <row r="25" spans="1:10" x14ac:dyDescent="0.2">
      <c r="A25" s="316" t="s">
        <v>291</v>
      </c>
      <c r="B25" s="318">
        <v>7.1</v>
      </c>
      <c r="C25" s="155"/>
      <c r="F25" s="299" t="s">
        <v>290</v>
      </c>
      <c r="G25" s="305">
        <v>37.037037037037038</v>
      </c>
      <c r="I25" s="316" t="s">
        <v>273</v>
      </c>
      <c r="J25" s="316">
        <v>1.4</v>
      </c>
    </row>
    <row r="26" spans="1:10" x14ac:dyDescent="0.2">
      <c r="A26" s="316" t="s">
        <v>279</v>
      </c>
      <c r="B26" s="318">
        <v>6.3</v>
      </c>
      <c r="C26" s="155"/>
      <c r="F26" s="299" t="s">
        <v>291</v>
      </c>
      <c r="G26" s="305">
        <v>32.432432432432428</v>
      </c>
      <c r="I26" s="316" t="s">
        <v>280</v>
      </c>
      <c r="J26" s="316">
        <v>1.4</v>
      </c>
    </row>
    <row r="27" spans="1:10" x14ac:dyDescent="0.2">
      <c r="A27" s="316" t="s">
        <v>288</v>
      </c>
      <c r="B27" s="318">
        <v>5.8</v>
      </c>
      <c r="C27" s="155"/>
      <c r="F27" s="316" t="s">
        <v>276</v>
      </c>
      <c r="G27" s="317">
        <v>26.415094339622641</v>
      </c>
      <c r="I27" s="316" t="s">
        <v>271</v>
      </c>
      <c r="J27" s="316">
        <v>1.2</v>
      </c>
    </row>
    <row r="28" spans="1:10" x14ac:dyDescent="0.2">
      <c r="A28" s="316" t="s">
        <v>284</v>
      </c>
      <c r="B28" s="318">
        <v>4.7</v>
      </c>
      <c r="C28" s="155"/>
      <c r="F28" s="316" t="s">
        <v>279</v>
      </c>
      <c r="G28" s="317">
        <v>24.137931034482758</v>
      </c>
      <c r="I28" s="316" t="s">
        <v>283</v>
      </c>
      <c r="J28" s="316">
        <v>1.1000000000000001</v>
      </c>
    </row>
    <row r="29" spans="1:10" x14ac:dyDescent="0.2">
      <c r="A29" s="316" t="s">
        <v>278</v>
      </c>
      <c r="B29" s="318">
        <v>3.5</v>
      </c>
      <c r="C29" s="155"/>
      <c r="F29" s="316" t="s">
        <v>278</v>
      </c>
      <c r="G29" s="317">
        <v>20</v>
      </c>
      <c r="I29" s="316" t="s">
        <v>272</v>
      </c>
      <c r="J29" s="316">
        <v>0.7</v>
      </c>
    </row>
    <row r="30" spans="1:10" x14ac:dyDescent="0.2">
      <c r="A30" s="316" t="s">
        <v>280</v>
      </c>
      <c r="B30" s="318">
        <v>2.2999999999999998</v>
      </c>
      <c r="C30" s="155"/>
      <c r="F30" s="316" t="s">
        <v>280</v>
      </c>
      <c r="G30" s="317">
        <v>20</v>
      </c>
      <c r="I30" s="316" t="s">
        <v>278</v>
      </c>
      <c r="J30" s="316">
        <v>0.7</v>
      </c>
    </row>
    <row r="31" spans="1:10" x14ac:dyDescent="0.2">
      <c r="A31" s="316" t="s">
        <v>272</v>
      </c>
      <c r="B31" s="318">
        <v>1.5</v>
      </c>
      <c r="C31" s="155"/>
      <c r="F31" s="316" t="s">
        <v>272</v>
      </c>
      <c r="G31" s="317">
        <v>7.0175438596491224</v>
      </c>
      <c r="I31" s="316" t="s">
        <v>279</v>
      </c>
      <c r="J31" s="316">
        <v>0.5</v>
      </c>
    </row>
    <row r="32" spans="1:10" x14ac:dyDescent="0.2">
      <c r="A32" s="316" t="s">
        <v>285</v>
      </c>
      <c r="B32" s="318">
        <v>0.3</v>
      </c>
      <c r="C32" s="155"/>
      <c r="F32" s="316" t="s">
        <v>285</v>
      </c>
      <c r="G32" s="317">
        <v>3.3333333333333335</v>
      </c>
      <c r="I32" s="316" t="s">
        <v>285</v>
      </c>
      <c r="J32" s="316">
        <v>0</v>
      </c>
    </row>
    <row r="33" spans="1:10" x14ac:dyDescent="0.2">
      <c r="A33" s="312" t="s">
        <v>337</v>
      </c>
      <c r="B33" s="315">
        <v>16.399999999999999</v>
      </c>
      <c r="C33" s="155"/>
      <c r="F33" s="312" t="s">
        <v>337</v>
      </c>
      <c r="G33" s="314">
        <v>55.172413793103445</v>
      </c>
      <c r="I33" s="312" t="s">
        <v>337</v>
      </c>
      <c r="J33" s="313">
        <v>12.9</v>
      </c>
    </row>
    <row r="34" spans="1:10" x14ac:dyDescent="0.2">
      <c r="A34" s="300" t="s">
        <v>301</v>
      </c>
      <c r="B34" s="299"/>
      <c r="C34" s="302"/>
      <c r="F34" s="300" t="s">
        <v>301</v>
      </c>
      <c r="G34" s="299"/>
      <c r="I34" s="300" t="s">
        <v>301</v>
      </c>
      <c r="J34" s="299"/>
    </row>
  </sheetData>
  <sortState xmlns:xlrd2="http://schemas.microsoft.com/office/spreadsheetml/2017/richdata2" ref="J5:J32">
    <sortCondition descending="1" ref="J4:J32"/>
  </sortState>
  <mergeCells count="2">
    <mergeCell ref="B3:C3"/>
    <mergeCell ref="B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4"/>
  <sheetViews>
    <sheetView topLeftCell="D1" zoomScale="130" zoomScaleNormal="130" workbookViewId="0">
      <selection activeCell="D12" sqref="D12"/>
    </sheetView>
  </sheetViews>
  <sheetFormatPr baseColWidth="10" defaultColWidth="11.5" defaultRowHeight="13" x14ac:dyDescent="0.15"/>
  <cols>
    <col min="1" max="1" width="18.83203125" style="13" customWidth="1"/>
    <col min="2" max="2" width="11.5" style="13" customWidth="1"/>
    <col min="3" max="3" width="10.6640625" style="13" customWidth="1"/>
    <col min="4" max="4" width="9.5" style="13" customWidth="1"/>
    <col min="5" max="5" width="8.83203125" style="13" customWidth="1"/>
    <col min="6" max="6" width="9.33203125" style="13" customWidth="1"/>
    <col min="7" max="7" width="9.6640625" style="13" customWidth="1"/>
    <col min="8" max="8" width="8.5" style="13" customWidth="1"/>
    <col min="9" max="9" width="3.5" style="11" customWidth="1"/>
    <col min="10" max="10" width="15.83203125" style="13" customWidth="1"/>
    <col min="11" max="11" width="11" style="13" customWidth="1"/>
    <col min="12" max="12" width="10" style="13" customWidth="1"/>
    <col min="13" max="13" width="8.83203125" style="13" customWidth="1"/>
    <col min="14" max="14" width="10.6640625" style="13" customWidth="1"/>
    <col min="15" max="17" width="9" style="13" customWidth="1"/>
    <col min="18" max="18" width="17.1640625" style="13" customWidth="1"/>
    <col min="19" max="16384" width="11.5" style="13"/>
  </cols>
  <sheetData>
    <row r="1" spans="1:18" ht="18" x14ac:dyDescent="0.2">
      <c r="A1" s="9" t="s">
        <v>5</v>
      </c>
      <c r="B1" s="10"/>
      <c r="C1" s="10"/>
      <c r="D1" s="10"/>
      <c r="E1" s="10"/>
      <c r="F1" s="10"/>
      <c r="G1" s="10"/>
      <c r="H1" s="10"/>
      <c r="J1" s="9" t="s">
        <v>5</v>
      </c>
      <c r="K1" s="10"/>
      <c r="L1" s="10"/>
      <c r="M1" s="10"/>
      <c r="N1" s="10"/>
      <c r="O1" s="10"/>
      <c r="P1" s="10"/>
      <c r="Q1" s="10"/>
      <c r="R1" s="12"/>
    </row>
    <row r="2" spans="1:18" ht="18" x14ac:dyDescent="0.2">
      <c r="A2" s="14"/>
      <c r="J2" s="15"/>
      <c r="R2" s="12"/>
    </row>
    <row r="3" spans="1:18" ht="16" x14ac:dyDescent="0.2">
      <c r="A3" s="16" t="s">
        <v>6</v>
      </c>
      <c r="J3" s="16" t="s">
        <v>7</v>
      </c>
      <c r="R3" s="12"/>
    </row>
    <row r="4" spans="1:18" ht="26.5" customHeight="1" x14ac:dyDescent="0.2">
      <c r="A4" s="279"/>
      <c r="B4" s="281" t="s">
        <v>8</v>
      </c>
      <c r="C4" s="281" t="s">
        <v>330</v>
      </c>
      <c r="D4" s="281" t="s">
        <v>9</v>
      </c>
      <c r="E4" s="281" t="s">
        <v>331</v>
      </c>
      <c r="F4" s="281" t="s">
        <v>308</v>
      </c>
      <c r="G4" s="275" t="s">
        <v>332</v>
      </c>
      <c r="H4" s="275"/>
      <c r="I4" s="17"/>
      <c r="J4" s="18"/>
      <c r="K4" s="276" t="s">
        <v>10</v>
      </c>
      <c r="L4" s="276"/>
      <c r="M4" s="277" t="s">
        <v>334</v>
      </c>
      <c r="N4" s="277" t="s">
        <v>11</v>
      </c>
      <c r="O4" s="276" t="s">
        <v>12</v>
      </c>
      <c r="P4" s="276"/>
      <c r="Q4" s="276"/>
    </row>
    <row r="5" spans="1:18" ht="52.75" customHeight="1" x14ac:dyDescent="0.15">
      <c r="A5" s="280"/>
      <c r="B5" s="282"/>
      <c r="C5" s="282"/>
      <c r="D5" s="282"/>
      <c r="E5" s="282"/>
      <c r="F5" s="282"/>
      <c r="G5" s="223" t="s">
        <v>13</v>
      </c>
      <c r="H5" s="223" t="s">
        <v>329</v>
      </c>
      <c r="I5" s="19"/>
      <c r="J5" s="20"/>
      <c r="K5" s="223" t="s">
        <v>14</v>
      </c>
      <c r="L5" s="223" t="s">
        <v>15</v>
      </c>
      <c r="M5" s="277"/>
      <c r="N5" s="277"/>
      <c r="O5" s="224" t="s">
        <v>16</v>
      </c>
      <c r="P5" s="224" t="s">
        <v>17</v>
      </c>
      <c r="Q5" s="224" t="s">
        <v>18</v>
      </c>
    </row>
    <row r="6" spans="1:18" x14ac:dyDescent="0.15">
      <c r="A6" s="21" t="s">
        <v>19</v>
      </c>
      <c r="B6" s="22">
        <v>7948287</v>
      </c>
      <c r="C6" s="23">
        <v>3.2880353422572561</v>
      </c>
      <c r="D6" s="22">
        <v>69711.12000000001</v>
      </c>
      <c r="E6" s="22">
        <v>114.01749104016689</v>
      </c>
      <c r="F6" s="22">
        <v>4030</v>
      </c>
      <c r="G6" s="24">
        <v>41.332050541204666</v>
      </c>
      <c r="H6" s="24">
        <v>85.472366561499342</v>
      </c>
      <c r="I6" s="25"/>
      <c r="J6" s="21" t="s">
        <v>19</v>
      </c>
      <c r="K6" s="26">
        <v>24.155402566388503</v>
      </c>
      <c r="L6" s="26">
        <v>26.288718769051801</v>
      </c>
      <c r="M6" s="26">
        <v>75.099999999999994</v>
      </c>
      <c r="N6" s="26">
        <v>7.3</v>
      </c>
      <c r="O6" s="27">
        <v>250120</v>
      </c>
      <c r="P6" s="27">
        <v>31638.888526792602</v>
      </c>
      <c r="Q6" s="27">
        <v>75057.329778690895</v>
      </c>
      <c r="R6" s="28"/>
    </row>
    <row r="7" spans="1:18" ht="24" x14ac:dyDescent="0.15">
      <c r="A7" s="29" t="s">
        <v>20</v>
      </c>
      <c r="B7" s="30">
        <v>2811423</v>
      </c>
      <c r="C7" s="31">
        <v>-0.19138643872119721</v>
      </c>
      <c r="D7" s="30">
        <v>47784.299999999988</v>
      </c>
      <c r="E7" s="30">
        <v>58.835705451372121</v>
      </c>
      <c r="F7" s="30">
        <v>3702</v>
      </c>
      <c r="G7" s="32">
        <v>26.224655628128531</v>
      </c>
      <c r="H7" s="32">
        <v>67.980769880590714</v>
      </c>
      <c r="I7" s="25"/>
      <c r="J7" s="29" t="s">
        <v>20</v>
      </c>
      <c r="K7" s="33">
        <v>22.529939393590965</v>
      </c>
      <c r="L7" s="33">
        <v>30.504315606069483</v>
      </c>
      <c r="M7" s="33">
        <v>74</v>
      </c>
      <c r="N7" s="33">
        <v>7.3</v>
      </c>
      <c r="O7" s="34">
        <v>73942</v>
      </c>
      <c r="P7" s="34">
        <v>26217.849701133498</v>
      </c>
      <c r="Q7" s="34">
        <v>68296.7070247909</v>
      </c>
      <c r="R7" s="28"/>
    </row>
    <row r="8" spans="1:18" x14ac:dyDescent="0.15">
      <c r="A8" s="35" t="s">
        <v>21</v>
      </c>
      <c r="B8" s="36">
        <v>3318904</v>
      </c>
      <c r="C8" s="37">
        <v>2.5271717220707313</v>
      </c>
      <c r="D8" s="36">
        <v>27207.91</v>
      </c>
      <c r="E8" s="36">
        <v>121.98305566285687</v>
      </c>
      <c r="F8" s="36">
        <v>1208</v>
      </c>
      <c r="G8" s="38">
        <v>32.042867163376826</v>
      </c>
      <c r="H8" s="38">
        <v>71.372447048784778</v>
      </c>
      <c r="I8" s="25"/>
      <c r="J8" s="35" t="s">
        <v>21</v>
      </c>
      <c r="K8" s="39">
        <v>23.159976757128458</v>
      </c>
      <c r="L8" s="39">
        <v>29.495096215130079</v>
      </c>
      <c r="M8" s="39">
        <v>73.3</v>
      </c>
      <c r="N8" s="39">
        <v>7</v>
      </c>
      <c r="O8" s="40">
        <v>91910</v>
      </c>
      <c r="P8" s="40">
        <v>27838.469343041899</v>
      </c>
      <c r="Q8" s="40">
        <v>69237.302909151796</v>
      </c>
      <c r="R8" s="28"/>
    </row>
    <row r="9" spans="1:18" x14ac:dyDescent="0.15">
      <c r="A9" s="29" t="s">
        <v>22</v>
      </c>
      <c r="B9" s="30">
        <v>2576252</v>
      </c>
      <c r="C9" s="31">
        <v>0.49407353605457338</v>
      </c>
      <c r="D9" s="30">
        <v>39150.939999999995</v>
      </c>
      <c r="E9" s="30">
        <v>65.803068840748153</v>
      </c>
      <c r="F9" s="30">
        <v>1757</v>
      </c>
      <c r="G9" s="32">
        <v>35.017420656053829</v>
      </c>
      <c r="H9" s="32">
        <v>74.381543420441787</v>
      </c>
      <c r="I9" s="25"/>
      <c r="J9" s="29" t="s">
        <v>22</v>
      </c>
      <c r="K9" s="33">
        <v>23.390110403259307</v>
      </c>
      <c r="L9" s="33">
        <v>29.628384965962283</v>
      </c>
      <c r="M9" s="33">
        <v>74.8</v>
      </c>
      <c r="N9" s="33">
        <v>8</v>
      </c>
      <c r="O9" s="34">
        <v>70355</v>
      </c>
      <c r="P9" s="34">
        <v>27273.672286437199</v>
      </c>
      <c r="Q9" s="34">
        <v>70401.684357299499</v>
      </c>
      <c r="R9" s="28"/>
    </row>
    <row r="10" spans="1:18" x14ac:dyDescent="0.15">
      <c r="A10" s="35" t="s">
        <v>23</v>
      </c>
      <c r="B10" s="36">
        <v>334938</v>
      </c>
      <c r="C10" s="37">
        <v>5.9069048274030367</v>
      </c>
      <c r="D10" s="36">
        <v>8679.7900000000027</v>
      </c>
      <c r="E10" s="36">
        <v>38.588260775894334</v>
      </c>
      <c r="F10" s="36">
        <v>360</v>
      </c>
      <c r="G10" s="38">
        <v>38.340230132143859</v>
      </c>
      <c r="H10" s="38">
        <v>62.131498963987362</v>
      </c>
      <c r="I10" s="25"/>
      <c r="J10" s="35" t="s">
        <v>23</v>
      </c>
      <c r="K10" s="39">
        <v>19.889520394337922</v>
      </c>
      <c r="L10" s="39">
        <v>30.742807075568862</v>
      </c>
      <c r="M10" s="39">
        <v>71.3</v>
      </c>
      <c r="N10" s="39">
        <v>8.6</v>
      </c>
      <c r="O10" s="40">
        <v>8868</v>
      </c>
      <c r="P10" s="40">
        <v>26953.9487364743</v>
      </c>
      <c r="Q10" s="40">
        <v>72046.866370432603</v>
      </c>
      <c r="R10" s="28"/>
    </row>
    <row r="11" spans="1:18" x14ac:dyDescent="0.15">
      <c r="A11" s="29" t="s">
        <v>24</v>
      </c>
      <c r="B11" s="30">
        <v>5549586</v>
      </c>
      <c r="C11" s="31">
        <v>1.1371510491620107E-2</v>
      </c>
      <c r="D11" s="30">
        <v>57440.819999999978</v>
      </c>
      <c r="E11" s="30">
        <v>96.613975914689277</v>
      </c>
      <c r="F11" s="30">
        <v>5121</v>
      </c>
      <c r="G11" s="32">
        <v>35.898299440715036</v>
      </c>
      <c r="H11" s="32">
        <v>80.466795180757629</v>
      </c>
      <c r="I11" s="25"/>
      <c r="J11" s="29" t="s">
        <v>24</v>
      </c>
      <c r="K11" s="33">
        <v>22.826210999888058</v>
      </c>
      <c r="L11" s="33">
        <v>27.447449964593801</v>
      </c>
      <c r="M11" s="33">
        <v>73.2</v>
      </c>
      <c r="N11" s="33">
        <v>8.1</v>
      </c>
      <c r="O11" s="34">
        <v>152170</v>
      </c>
      <c r="P11" s="34">
        <v>27378.239458509899</v>
      </c>
      <c r="Q11" s="34">
        <v>71847.947918411897</v>
      </c>
      <c r="R11" s="28"/>
    </row>
    <row r="12" spans="1:18" x14ac:dyDescent="0.15">
      <c r="A12" s="35" t="s">
        <v>25</v>
      </c>
      <c r="B12" s="36">
        <v>6003815</v>
      </c>
      <c r="C12" s="37">
        <v>0.51425575137056256</v>
      </c>
      <c r="D12" s="36">
        <v>31806.09</v>
      </c>
      <c r="E12" s="36">
        <v>188.76306392895196</v>
      </c>
      <c r="F12" s="36">
        <v>3789</v>
      </c>
      <c r="G12" s="38">
        <v>42.754382005441535</v>
      </c>
      <c r="H12" s="38">
        <v>89.309497377917211</v>
      </c>
      <c r="I12" s="25"/>
      <c r="J12" s="35" t="s">
        <v>25</v>
      </c>
      <c r="K12" s="39">
        <v>25.584847841450681</v>
      </c>
      <c r="L12" s="39">
        <v>24.671631563217904</v>
      </c>
      <c r="M12" s="39">
        <v>70.900000000000006</v>
      </c>
      <c r="N12" s="39">
        <v>10.4</v>
      </c>
      <c r="O12" s="40">
        <v>156922</v>
      </c>
      <c r="P12" s="40">
        <v>26094.9761076057</v>
      </c>
      <c r="Q12" s="40">
        <v>71671.851980645806</v>
      </c>
      <c r="R12" s="28"/>
    </row>
    <row r="13" spans="1:18" x14ac:dyDescent="0.15">
      <c r="A13" s="29" t="s">
        <v>26</v>
      </c>
      <c r="B13" s="30">
        <v>3330478</v>
      </c>
      <c r="C13" s="31">
        <v>0.23239744356793324</v>
      </c>
      <c r="D13" s="30">
        <v>29906.980000000003</v>
      </c>
      <c r="E13" s="30">
        <v>111.36122737902656</v>
      </c>
      <c r="F13" s="30">
        <v>2651</v>
      </c>
      <c r="G13" s="32">
        <v>33.74116267995165</v>
      </c>
      <c r="H13" s="32">
        <v>76.209901401540563</v>
      </c>
      <c r="I13" s="25"/>
      <c r="J13" s="29" t="s">
        <v>26</v>
      </c>
      <c r="K13" s="33">
        <v>23.651793552293025</v>
      </c>
      <c r="L13" s="33">
        <v>28.822642651733009</v>
      </c>
      <c r="M13" s="33">
        <v>73.3</v>
      </c>
      <c r="N13" s="33">
        <v>8.3000000000000007</v>
      </c>
      <c r="O13" s="34">
        <v>91740</v>
      </c>
      <c r="P13" s="34">
        <v>27464.661200161499</v>
      </c>
      <c r="Q13" s="34">
        <v>71693.962556599203</v>
      </c>
      <c r="R13" s="28"/>
    </row>
    <row r="14" spans="1:18" x14ac:dyDescent="0.15">
      <c r="A14" s="35" t="s">
        <v>27</v>
      </c>
      <c r="B14" s="36">
        <v>5956978</v>
      </c>
      <c r="C14" s="37">
        <v>2.5545596748541843</v>
      </c>
      <c r="D14" s="36">
        <v>84035.74</v>
      </c>
      <c r="E14" s="36">
        <v>70.886244352700402</v>
      </c>
      <c r="F14" s="36">
        <v>4314</v>
      </c>
      <c r="G14" s="38">
        <v>34.531183428913117</v>
      </c>
      <c r="H14" s="38">
        <v>70.646357935181229</v>
      </c>
      <c r="I14" s="25"/>
      <c r="J14" s="35" t="s">
        <v>27</v>
      </c>
      <c r="K14" s="39">
        <v>21.555414666243998</v>
      </c>
      <c r="L14" s="39">
        <v>31.169443508330524</v>
      </c>
      <c r="M14" s="39">
        <v>73.8</v>
      </c>
      <c r="N14" s="39">
        <v>7.8</v>
      </c>
      <c r="O14" s="40">
        <v>163898</v>
      </c>
      <c r="P14" s="40">
        <v>27657.437735867399</v>
      </c>
      <c r="Q14" s="40">
        <v>69464.050929366203</v>
      </c>
      <c r="R14" s="28"/>
    </row>
    <row r="15" spans="1:18" x14ac:dyDescent="0.15">
      <c r="A15" s="29" t="s">
        <v>28</v>
      </c>
      <c r="B15" s="30">
        <v>5845102</v>
      </c>
      <c r="C15" s="31">
        <v>3.8786121846330568</v>
      </c>
      <c r="D15" s="30">
        <v>72723.600000000006</v>
      </c>
      <c r="E15" s="30">
        <v>80.37421139767558</v>
      </c>
      <c r="F15" s="30">
        <v>4454</v>
      </c>
      <c r="G15" s="32">
        <v>39.973485492639824</v>
      </c>
      <c r="H15" s="32">
        <v>74.530145068469295</v>
      </c>
      <c r="I15" s="25"/>
      <c r="J15" s="29" t="s">
        <v>28</v>
      </c>
      <c r="K15" s="33">
        <v>22.286711343968076</v>
      </c>
      <c r="L15" s="33">
        <v>29.49549170629912</v>
      </c>
      <c r="M15" s="33">
        <v>72.7</v>
      </c>
      <c r="N15" s="33">
        <v>10</v>
      </c>
      <c r="O15" s="34">
        <v>159115</v>
      </c>
      <c r="P15" s="34">
        <v>27449.490108240399</v>
      </c>
      <c r="Q15" s="34">
        <v>70723.336092145895</v>
      </c>
      <c r="R15" s="28"/>
    </row>
    <row r="16" spans="1:18" x14ac:dyDescent="0.15">
      <c r="A16" s="35" t="s">
        <v>29</v>
      </c>
      <c r="B16" s="36">
        <v>3757600</v>
      </c>
      <c r="C16" s="37">
        <v>3.440662839486941</v>
      </c>
      <c r="D16" s="36">
        <v>32081.76999999999</v>
      </c>
      <c r="E16" s="36">
        <v>117.12570721627894</v>
      </c>
      <c r="F16" s="36">
        <v>1238</v>
      </c>
      <c r="G16" s="38">
        <v>44.100995316159256</v>
      </c>
      <c r="H16" s="38">
        <v>75.354321907600593</v>
      </c>
      <c r="I16" s="25"/>
      <c r="J16" s="35" t="s">
        <v>29</v>
      </c>
      <c r="K16" s="39">
        <v>24.554414662329417</v>
      </c>
      <c r="L16" s="39">
        <v>27.462039661770472</v>
      </c>
      <c r="M16" s="39">
        <v>75.400000000000006</v>
      </c>
      <c r="N16" s="39">
        <v>7</v>
      </c>
      <c r="O16" s="40">
        <v>109767</v>
      </c>
      <c r="P16" s="40">
        <v>29423.6358051438</v>
      </c>
      <c r="Q16" s="40">
        <v>70963.357989682801</v>
      </c>
      <c r="R16" s="28"/>
    </row>
    <row r="17" spans="1:19" ht="13.25" customHeight="1" x14ac:dyDescent="0.15">
      <c r="A17" s="29" t="s">
        <v>30</v>
      </c>
      <c r="B17" s="30">
        <v>5030890</v>
      </c>
      <c r="C17" s="31">
        <v>1.9311626444410868</v>
      </c>
      <c r="D17" s="30">
        <v>31399.770000000011</v>
      </c>
      <c r="E17" s="30">
        <v>160.22060034197696</v>
      </c>
      <c r="F17" s="30">
        <v>946</v>
      </c>
      <c r="G17" s="32">
        <v>71.04919805441979</v>
      </c>
      <c r="H17" s="32">
        <v>91.011530762946506</v>
      </c>
      <c r="I17" s="25"/>
      <c r="J17" s="29" t="s">
        <v>30</v>
      </c>
      <c r="K17" s="33">
        <v>22.3267982698964</v>
      </c>
      <c r="L17" s="33">
        <v>29.826999529833053</v>
      </c>
      <c r="M17" s="33">
        <v>72.099999999999994</v>
      </c>
      <c r="N17" s="33">
        <v>9.8000000000000007</v>
      </c>
      <c r="O17" s="34">
        <v>154879</v>
      </c>
      <c r="P17" s="34">
        <v>30863.643267551601</v>
      </c>
      <c r="Q17" s="34">
        <v>75544.618917023603</v>
      </c>
      <c r="R17" s="28"/>
    </row>
    <row r="18" spans="1:19" ht="24" customHeight="1" x14ac:dyDescent="0.15">
      <c r="A18" s="41" t="s">
        <v>31</v>
      </c>
      <c r="B18" s="42">
        <v>52464253</v>
      </c>
      <c r="C18" s="43">
        <v>1.9169240818735611</v>
      </c>
      <c r="D18" s="42">
        <v>531928.82999999996</v>
      </c>
      <c r="E18" s="42">
        <v>98.630211489006911</v>
      </c>
      <c r="F18" s="42">
        <v>33570</v>
      </c>
      <c r="G18" s="44">
        <v>40.836178492811101</v>
      </c>
      <c r="H18" s="44">
        <v>79.175085176567748</v>
      </c>
      <c r="I18" s="45"/>
      <c r="J18" s="41" t="s">
        <v>31</v>
      </c>
      <c r="K18" s="46">
        <v>23.278476991450205</v>
      </c>
      <c r="L18" s="46">
        <v>28.346361776294465</v>
      </c>
      <c r="M18" s="46" t="s">
        <v>32</v>
      </c>
      <c r="N18" s="47" t="s">
        <v>32</v>
      </c>
      <c r="O18" s="48">
        <v>1483685</v>
      </c>
      <c r="P18" s="48">
        <v>28358.378202151998</v>
      </c>
      <c r="Q18" s="48">
        <v>71820.682734685397</v>
      </c>
      <c r="R18" s="28"/>
    </row>
    <row r="19" spans="1:19" ht="13.25" customHeight="1" x14ac:dyDescent="0.15">
      <c r="A19" s="29" t="s">
        <v>33</v>
      </c>
      <c r="B19" s="30">
        <v>12174880</v>
      </c>
      <c r="C19" s="31">
        <v>2.3227966007821843</v>
      </c>
      <c r="D19" s="30">
        <v>12012.270000000004</v>
      </c>
      <c r="E19" s="30">
        <v>1013.5369917592592</v>
      </c>
      <c r="F19" s="30">
        <v>1268</v>
      </c>
      <c r="G19" s="32">
        <v>84.754609491017575</v>
      </c>
      <c r="H19" s="32">
        <v>99.850815778061047</v>
      </c>
      <c r="I19" s="25"/>
      <c r="J19" s="29" t="s">
        <v>33</v>
      </c>
      <c r="K19" s="33">
        <v>25.581619796370969</v>
      </c>
      <c r="L19" s="33">
        <v>20.499999592774518</v>
      </c>
      <c r="M19" s="33">
        <v>76.3</v>
      </c>
      <c r="N19" s="33">
        <v>7.4</v>
      </c>
      <c r="O19" s="34">
        <v>668823</v>
      </c>
      <c r="P19" s="34">
        <v>55226.51233089</v>
      </c>
      <c r="Q19" s="34">
        <v>107759.64244673699</v>
      </c>
      <c r="R19" s="28"/>
    </row>
    <row r="20" spans="1:19" ht="13.75" customHeight="1" x14ac:dyDescent="0.15">
      <c r="A20" s="49" t="s">
        <v>34</v>
      </c>
      <c r="B20" s="50">
        <v>64639133</v>
      </c>
      <c r="C20" s="51">
        <v>1.9931244919308533</v>
      </c>
      <c r="D20" s="52">
        <v>543941.1</v>
      </c>
      <c r="E20" s="52">
        <v>118.83480215045343</v>
      </c>
      <c r="F20" s="52">
        <v>34838</v>
      </c>
      <c r="G20" s="53">
        <v>49.108282439369972</v>
      </c>
      <c r="H20" s="53">
        <v>83.069390797676689</v>
      </c>
      <c r="I20" s="54"/>
      <c r="J20" s="49" t="s">
        <v>34</v>
      </c>
      <c r="K20" s="55">
        <v>23.714214472770589</v>
      </c>
      <c r="L20" s="55">
        <v>26.861888434880399</v>
      </c>
      <c r="M20" s="55">
        <v>74</v>
      </c>
      <c r="N20" s="55">
        <v>8.1999999999999993</v>
      </c>
      <c r="O20" s="56">
        <v>2152507.8153649997</v>
      </c>
      <c r="P20" s="56">
        <v>33408.654746615699</v>
      </c>
      <c r="Q20" s="56">
        <v>80123.714860853404</v>
      </c>
      <c r="R20" s="28"/>
    </row>
    <row r="21" spans="1:19" x14ac:dyDescent="0.15">
      <c r="A21" s="57" t="s">
        <v>35</v>
      </c>
      <c r="B21" s="58">
        <v>390253</v>
      </c>
      <c r="C21" s="59">
        <v>-3.238419692844785</v>
      </c>
      <c r="D21" s="60">
        <v>1628.4</v>
      </c>
      <c r="E21" s="60">
        <v>239.65426185212476</v>
      </c>
      <c r="F21" s="60">
        <v>32</v>
      </c>
      <c r="G21" s="61">
        <v>77.365708911910986</v>
      </c>
      <c r="H21" s="61">
        <v>92.846435517472003</v>
      </c>
      <c r="I21" s="25"/>
      <c r="J21" s="57" t="s">
        <v>35</v>
      </c>
      <c r="K21" s="61">
        <v>24.044056580494004</v>
      </c>
      <c r="L21" s="61">
        <v>27.887730544816769</v>
      </c>
      <c r="M21" s="61">
        <v>70.400000000000006</v>
      </c>
      <c r="N21" s="61">
        <v>23.1</v>
      </c>
      <c r="O21" s="62">
        <v>8416.7935519110979</v>
      </c>
      <c r="P21" s="62">
        <v>21200.937911771249</v>
      </c>
      <c r="Q21" s="62">
        <v>67135.626959488698</v>
      </c>
      <c r="R21" s="28"/>
      <c r="S21" s="63"/>
    </row>
    <row r="22" spans="1:19" x14ac:dyDescent="0.15">
      <c r="A22" s="64" t="s">
        <v>36</v>
      </c>
      <c r="B22" s="65">
        <v>268700</v>
      </c>
      <c r="C22" s="66">
        <v>12.122780077446915</v>
      </c>
      <c r="D22" s="65">
        <v>83533.899999999994</v>
      </c>
      <c r="E22" s="65">
        <v>3.2166581471713882</v>
      </c>
      <c r="F22" s="65">
        <v>22</v>
      </c>
      <c r="G22" s="67">
        <v>83.723855601042047</v>
      </c>
      <c r="H22" s="67">
        <v>51.70078154075177</v>
      </c>
      <c r="I22" s="25"/>
      <c r="J22" s="64" t="s">
        <v>36</v>
      </c>
      <c r="K22" s="67">
        <v>41.515217189386668</v>
      </c>
      <c r="L22" s="67">
        <v>9.7023987670756906</v>
      </c>
      <c r="M22" s="67">
        <v>61.7</v>
      </c>
      <c r="N22" s="67">
        <v>19.100000000000001</v>
      </c>
      <c r="O22" s="68">
        <v>4174.6527387490796</v>
      </c>
      <c r="P22" s="68">
        <v>15852.800630174015</v>
      </c>
      <c r="Q22" s="68">
        <v>74505.461012985194</v>
      </c>
      <c r="R22" s="28"/>
      <c r="S22" s="63"/>
    </row>
    <row r="23" spans="1:19" x14ac:dyDescent="0.15">
      <c r="A23" s="57" t="s">
        <v>37</v>
      </c>
      <c r="B23" s="60">
        <v>372594</v>
      </c>
      <c r="C23" s="59">
        <v>-4.0606235387420035</v>
      </c>
      <c r="D23" s="60">
        <v>1127.9999999999995</v>
      </c>
      <c r="E23" s="60">
        <v>330.31382978723417</v>
      </c>
      <c r="F23" s="60">
        <v>34</v>
      </c>
      <c r="G23" s="61">
        <v>71.22820013204722</v>
      </c>
      <c r="H23" s="61">
        <v>83.471553487173708</v>
      </c>
      <c r="I23" s="25"/>
      <c r="J23" s="57" t="s">
        <v>37</v>
      </c>
      <c r="K23" s="61">
        <v>21.464868194754551</v>
      </c>
      <c r="L23" s="61">
        <v>30.754092694335039</v>
      </c>
      <c r="M23" s="61">
        <v>71.599999999999994</v>
      </c>
      <c r="N23" s="61">
        <v>17.7</v>
      </c>
      <c r="O23" s="62">
        <v>9069.1148233058102</v>
      </c>
      <c r="P23" s="62">
        <v>23900.054876155093</v>
      </c>
      <c r="Q23" s="62">
        <v>68119.177557578805</v>
      </c>
      <c r="R23" s="28"/>
      <c r="S23" s="63"/>
    </row>
    <row r="24" spans="1:19" x14ac:dyDescent="0.15">
      <c r="A24" s="64" t="s">
        <v>38</v>
      </c>
      <c r="B24" s="65">
        <v>853659</v>
      </c>
      <c r="C24" s="66">
        <v>2.3640676112544723</v>
      </c>
      <c r="D24" s="65">
        <v>2503.7200000000003</v>
      </c>
      <c r="E24" s="65">
        <v>340.95625708945084</v>
      </c>
      <c r="F24" s="65">
        <v>24</v>
      </c>
      <c r="G24" s="67">
        <v>94.722482864937874</v>
      </c>
      <c r="H24" s="67">
        <v>87.534366767058032</v>
      </c>
      <c r="I24" s="25"/>
      <c r="J24" s="64" t="s">
        <v>38</v>
      </c>
      <c r="K24" s="67">
        <v>29.78548977334966</v>
      </c>
      <c r="L24" s="67">
        <v>18.817292452314589</v>
      </c>
      <c r="M24" s="67">
        <v>70</v>
      </c>
      <c r="N24" s="67">
        <v>24.3</v>
      </c>
      <c r="O24" s="40">
        <v>17997.038302379246</v>
      </c>
      <c r="P24" s="40">
        <v>21089.632566789547</v>
      </c>
      <c r="Q24" s="40">
        <v>63966.043732888029</v>
      </c>
      <c r="R24" s="28"/>
      <c r="S24" s="63"/>
    </row>
    <row r="25" spans="1:19" x14ac:dyDescent="0.15">
      <c r="A25" s="57" t="s">
        <v>39</v>
      </c>
      <c r="B25" s="60">
        <v>256518</v>
      </c>
      <c r="C25" s="59">
        <v>20.632039314350202</v>
      </c>
      <c r="D25" s="60">
        <v>374.23999999999995</v>
      </c>
      <c r="E25" s="60">
        <v>685.43715262932881</v>
      </c>
      <c r="F25" s="60">
        <v>17</v>
      </c>
      <c r="G25" s="61">
        <v>81.194302154234791</v>
      </c>
      <c r="H25" s="61">
        <v>88.588325185756943</v>
      </c>
      <c r="I25" s="25"/>
      <c r="J25" s="57" t="s">
        <v>39</v>
      </c>
      <c r="K25" s="61">
        <v>53.76479133792057</v>
      </c>
      <c r="L25" s="61">
        <v>4.2816607089823275</v>
      </c>
      <c r="M25" s="61">
        <v>50</v>
      </c>
      <c r="N25" s="61">
        <v>25.9</v>
      </c>
      <c r="O25" s="34">
        <v>2034.5852191149377</v>
      </c>
      <c r="P25" s="34">
        <v>8660.628754104795</v>
      </c>
      <c r="Q25" s="34">
        <v>45414.848640958429</v>
      </c>
      <c r="R25" s="28"/>
      <c r="S25" s="63"/>
    </row>
    <row r="26" spans="1:19" x14ac:dyDescent="0.15">
      <c r="A26" s="69" t="s">
        <v>40</v>
      </c>
      <c r="B26" s="70">
        <v>2141724</v>
      </c>
      <c r="C26" s="71">
        <v>3.0708185849757985</v>
      </c>
      <c r="D26" s="70">
        <v>89168.26</v>
      </c>
      <c r="E26" s="70">
        <v>24.018905381802899</v>
      </c>
      <c r="F26" s="70">
        <v>129</v>
      </c>
      <c r="G26" s="72">
        <v>84.472368988721229</v>
      </c>
      <c r="H26" s="72">
        <v>83.426062368447106</v>
      </c>
      <c r="I26" s="45"/>
      <c r="J26" s="69" t="s">
        <v>40</v>
      </c>
      <c r="K26" s="73">
        <v>32.076801143622831</v>
      </c>
      <c r="L26" s="73">
        <v>19.273886309078293</v>
      </c>
      <c r="M26" s="73" t="s">
        <v>32</v>
      </c>
      <c r="N26" s="73" t="s">
        <v>32</v>
      </c>
      <c r="O26" s="74">
        <v>41692.184635460173</v>
      </c>
      <c r="P26" s="74">
        <v>19591.432491672749</v>
      </c>
      <c r="Q26" s="74">
        <v>65073.829931082444</v>
      </c>
    </row>
    <row r="27" spans="1:19" ht="14" thickBot="1" x14ac:dyDescent="0.2">
      <c r="A27" s="75" t="s">
        <v>41</v>
      </c>
      <c r="B27" s="76">
        <v>66780857</v>
      </c>
      <c r="C27" s="77">
        <v>2.0273372309781656</v>
      </c>
      <c r="D27" s="76">
        <v>633109.36</v>
      </c>
      <c r="E27" s="76">
        <v>105.4807608593877</v>
      </c>
      <c r="F27" s="76">
        <v>34967</v>
      </c>
      <c r="G27" s="78">
        <v>50.242441482893817</v>
      </c>
      <c r="H27" s="78">
        <v>83.080829585640089</v>
      </c>
      <c r="I27" s="45"/>
      <c r="J27" s="75" t="s">
        <v>41</v>
      </c>
      <c r="K27" s="79">
        <v>23.984275070525111</v>
      </c>
      <c r="L27" s="79">
        <v>26.616842198528762</v>
      </c>
      <c r="M27" s="79">
        <v>73.8</v>
      </c>
      <c r="N27" s="79">
        <v>9.1</v>
      </c>
      <c r="O27" s="80">
        <v>2194200.0000004601</v>
      </c>
      <c r="P27" s="80">
        <v>32966.870008447251</v>
      </c>
      <c r="Q27" s="80">
        <v>79773.155133553955</v>
      </c>
    </row>
    <row r="28" spans="1:19" ht="12.75" customHeight="1" x14ac:dyDescent="0.15">
      <c r="A28" s="81" t="s">
        <v>333</v>
      </c>
      <c r="B28" s="82"/>
      <c r="C28" s="82"/>
      <c r="D28" s="82"/>
      <c r="E28" s="82"/>
      <c r="F28" s="82"/>
      <c r="G28" s="82"/>
      <c r="H28" s="82"/>
      <c r="I28" s="83"/>
      <c r="J28" s="81" t="s">
        <v>305</v>
      </c>
      <c r="K28" s="82"/>
      <c r="L28" s="82"/>
      <c r="M28" s="82"/>
      <c r="N28" s="82"/>
      <c r="O28" s="84" t="s">
        <v>43</v>
      </c>
      <c r="P28" s="82"/>
      <c r="Q28" s="82"/>
    </row>
    <row r="29" spans="1:19" ht="12.75" customHeight="1" x14ac:dyDescent="0.15">
      <c r="A29" s="81" t="s">
        <v>309</v>
      </c>
      <c r="B29" s="82"/>
      <c r="C29" s="82"/>
      <c r="D29" s="82"/>
      <c r="E29" s="82"/>
      <c r="F29" s="82"/>
      <c r="G29" s="82"/>
      <c r="H29" s="82"/>
      <c r="I29" s="83"/>
      <c r="J29" s="278" t="s">
        <v>310</v>
      </c>
      <c r="K29" s="278"/>
      <c r="L29" s="278"/>
      <c r="M29" s="278"/>
      <c r="N29" s="278"/>
      <c r="O29" s="278"/>
      <c r="P29" s="278"/>
      <c r="Q29" s="278"/>
    </row>
    <row r="30" spans="1:19" ht="12.75" customHeight="1" x14ac:dyDescent="0.15">
      <c r="A30" s="273" t="s">
        <v>44</v>
      </c>
      <c r="B30" s="273"/>
      <c r="C30" s="273"/>
      <c r="D30" s="273"/>
      <c r="E30" s="273"/>
      <c r="F30" s="273"/>
      <c r="G30" s="273"/>
      <c r="H30" s="273"/>
      <c r="I30" s="85"/>
      <c r="J30" s="86" t="s">
        <v>311</v>
      </c>
      <c r="K30" s="82"/>
      <c r="L30" s="82"/>
      <c r="M30" s="82"/>
      <c r="N30" s="82"/>
      <c r="O30" s="82"/>
      <c r="P30" s="82"/>
      <c r="Q30" s="82"/>
    </row>
    <row r="31" spans="1:19" ht="33" customHeight="1" x14ac:dyDescent="0.15">
      <c r="A31" s="273"/>
      <c r="B31" s="273"/>
      <c r="C31" s="273"/>
      <c r="D31" s="273"/>
      <c r="E31" s="273"/>
      <c r="F31" s="273"/>
      <c r="G31" s="273"/>
      <c r="H31" s="273"/>
      <c r="I31" s="85"/>
      <c r="J31" s="274" t="s">
        <v>312</v>
      </c>
      <c r="K31" s="274"/>
      <c r="L31" s="274"/>
      <c r="M31" s="274"/>
      <c r="N31" s="274"/>
      <c r="O31" s="274"/>
      <c r="P31" s="274"/>
      <c r="Q31" s="274"/>
    </row>
    <row r="32" spans="1:19" ht="12.75" customHeight="1" x14ac:dyDescent="0.15">
      <c r="A32" s="87"/>
      <c r="B32" s="87"/>
      <c r="C32" s="87"/>
      <c r="D32" s="87"/>
      <c r="E32" s="87"/>
      <c r="F32" s="87"/>
      <c r="G32" s="87"/>
      <c r="H32" s="87"/>
      <c r="I32" s="88"/>
      <c r="J32" s="89" t="s">
        <v>45</v>
      </c>
      <c r="K32" s="82"/>
      <c r="L32" s="82"/>
      <c r="M32" s="82"/>
      <c r="N32" s="82"/>
      <c r="O32" s="82"/>
      <c r="P32" s="82"/>
      <c r="Q32" s="82"/>
    </row>
    <row r="33" spans="1:17" s="90" customFormat="1" x14ac:dyDescent="0.15">
      <c r="A33" s="13"/>
      <c r="I33" s="11"/>
      <c r="J33" s="91"/>
      <c r="K33" s="92"/>
      <c r="L33" s="92"/>
      <c r="M33" s="92"/>
      <c r="N33" s="92"/>
      <c r="O33" s="92"/>
      <c r="P33" s="92"/>
      <c r="Q33" s="92"/>
    </row>
    <row r="34" spans="1:17" s="90" customFormat="1" x14ac:dyDescent="0.15">
      <c r="A34" s="13"/>
      <c r="I34" s="11"/>
    </row>
    <row r="35" spans="1:17" s="90" customFormat="1" x14ac:dyDescent="0.15">
      <c r="A35" s="13"/>
      <c r="B35" s="93"/>
      <c r="C35" s="93"/>
      <c r="D35" s="13"/>
      <c r="E35" s="94"/>
      <c r="G35" s="95"/>
      <c r="I35" s="11"/>
    </row>
    <row r="36" spans="1:17" s="90" customFormat="1" x14ac:dyDescent="0.15">
      <c r="A36" s="13"/>
      <c r="B36" s="93"/>
      <c r="C36" s="93"/>
      <c r="D36" s="13"/>
      <c r="E36" s="94"/>
      <c r="G36" s="95"/>
      <c r="I36" s="11"/>
    </row>
    <row r="37" spans="1:17" s="90" customFormat="1" x14ac:dyDescent="0.15">
      <c r="A37" s="13"/>
      <c r="B37" s="93"/>
      <c r="C37" s="93"/>
      <c r="D37" s="13"/>
      <c r="E37" s="94"/>
      <c r="G37" s="95"/>
      <c r="I37" s="11"/>
      <c r="J37" s="13"/>
    </row>
    <row r="38" spans="1:17" s="90" customFormat="1" x14ac:dyDescent="0.15">
      <c r="A38" s="13"/>
      <c r="B38" s="93"/>
      <c r="C38" s="93"/>
      <c r="D38" s="93"/>
      <c r="E38" s="94"/>
      <c r="G38" s="95"/>
      <c r="I38" s="11"/>
      <c r="J38" s="13"/>
    </row>
    <row r="39" spans="1:17" s="90" customFormat="1" x14ac:dyDescent="0.15">
      <c r="A39" s="13"/>
      <c r="B39" s="13"/>
      <c r="C39" s="93"/>
      <c r="D39" s="13"/>
      <c r="E39" s="13"/>
      <c r="F39" s="13"/>
      <c r="G39" s="13"/>
      <c r="H39" s="13"/>
      <c r="I39" s="11"/>
      <c r="J39" s="13"/>
      <c r="K39" s="13"/>
      <c r="L39" s="13"/>
      <c r="M39" s="13"/>
      <c r="N39" s="13"/>
      <c r="O39" s="13"/>
      <c r="P39" s="13"/>
      <c r="Q39" s="13"/>
    </row>
    <row r="40" spans="1:17" x14ac:dyDescent="0.15">
      <c r="C40" s="93"/>
    </row>
    <row r="41" spans="1:17" x14ac:dyDescent="0.15">
      <c r="C41" s="93"/>
    </row>
    <row r="42" spans="1:17" x14ac:dyDescent="0.15">
      <c r="C42" s="93"/>
    </row>
    <row r="43" spans="1:17" x14ac:dyDescent="0.15">
      <c r="C43" s="93"/>
    </row>
    <row r="44" spans="1:17" x14ac:dyDescent="0.15">
      <c r="C44" s="93"/>
    </row>
    <row r="45" spans="1:17" x14ac:dyDescent="0.15">
      <c r="C45" s="93"/>
    </row>
    <row r="46" spans="1:17" x14ac:dyDescent="0.15">
      <c r="C46" s="93"/>
    </row>
    <row r="47" spans="1:17" x14ac:dyDescent="0.15">
      <c r="C47" s="93"/>
    </row>
    <row r="48" spans="1:17" x14ac:dyDescent="0.15">
      <c r="C48" s="93"/>
    </row>
    <row r="49" spans="3:3" x14ac:dyDescent="0.15">
      <c r="C49" s="93"/>
    </row>
    <row r="50" spans="3:3" x14ac:dyDescent="0.15">
      <c r="C50" s="93"/>
    </row>
    <row r="51" spans="3:3" x14ac:dyDescent="0.15">
      <c r="C51" s="93"/>
    </row>
    <row r="52" spans="3:3" x14ac:dyDescent="0.15">
      <c r="C52" s="93"/>
    </row>
    <row r="53" spans="3:3" x14ac:dyDescent="0.15">
      <c r="C53" s="93"/>
    </row>
    <row r="54" spans="3:3" x14ac:dyDescent="0.15">
      <c r="C54" s="93"/>
    </row>
    <row r="55" spans="3:3" x14ac:dyDescent="0.15">
      <c r="C55" s="93"/>
    </row>
    <row r="56" spans="3:3" x14ac:dyDescent="0.15">
      <c r="C56" s="93"/>
    </row>
    <row r="57" spans="3:3" x14ac:dyDescent="0.15">
      <c r="C57" s="93"/>
    </row>
    <row r="58" spans="3:3" x14ac:dyDescent="0.15">
      <c r="C58" s="93"/>
    </row>
    <row r="59" spans="3:3" x14ac:dyDescent="0.15">
      <c r="C59" s="93"/>
    </row>
    <row r="60" spans="3:3" x14ac:dyDescent="0.15">
      <c r="C60" s="93"/>
    </row>
    <row r="61" spans="3:3" x14ac:dyDescent="0.15">
      <c r="C61" s="93"/>
    </row>
    <row r="62" spans="3:3" x14ac:dyDescent="0.15">
      <c r="C62" s="93"/>
    </row>
    <row r="63" spans="3:3" x14ac:dyDescent="0.15">
      <c r="C63" s="93"/>
    </row>
    <row r="64" spans="3:3" x14ac:dyDescent="0.15">
      <c r="C64" s="93"/>
    </row>
  </sheetData>
  <mergeCells count="14">
    <mergeCell ref="A30:H31"/>
    <mergeCell ref="J31:Q31"/>
    <mergeCell ref="G4:H4"/>
    <mergeCell ref="K4:L4"/>
    <mergeCell ref="M4:M5"/>
    <mergeCell ref="N4:N5"/>
    <mergeCell ref="O4:Q4"/>
    <mergeCell ref="J29:Q29"/>
    <mergeCell ref="A4:A5"/>
    <mergeCell ref="B4:B5"/>
    <mergeCell ref="C4:C5"/>
    <mergeCell ref="D4:D5"/>
    <mergeCell ref="E4:E5"/>
    <mergeCell ref="F4:F5"/>
  </mergeCells>
  <pageMargins left="0.7" right="0.7" top="0.75" bottom="0.75" header="0.3" footer="0.3"/>
  <pageSetup paperSize="9" fitToWidth="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0"/>
  <sheetViews>
    <sheetView zoomScaleNormal="100" workbookViewId="0"/>
  </sheetViews>
  <sheetFormatPr baseColWidth="10" defaultColWidth="11.5" defaultRowHeight="13" x14ac:dyDescent="0.15"/>
  <cols>
    <col min="1" max="1" width="4.5" style="126" customWidth="1"/>
    <col min="2" max="2" width="26.1640625" style="87" customWidth="1"/>
    <col min="3" max="3" width="11.6640625" style="118" customWidth="1"/>
    <col min="4" max="4" width="11.33203125" style="118" customWidth="1"/>
    <col min="5" max="5" width="12.33203125" style="119" customWidth="1"/>
    <col min="6" max="6" width="11.6640625" style="118" bestFit="1" customWidth="1"/>
    <col min="7" max="7" width="13" style="118" customWidth="1"/>
    <col min="8" max="8" width="19.33203125" style="119" customWidth="1"/>
    <col min="9" max="9" width="3.83203125" style="120" customWidth="1"/>
    <col min="10" max="10" width="4.5" style="119" customWidth="1"/>
    <col min="11" max="11" width="26" style="119" customWidth="1"/>
    <col min="12" max="12" width="14.33203125" style="119" customWidth="1"/>
    <col min="13" max="13" width="14.33203125" style="118" customWidth="1"/>
    <col min="14" max="14" width="11.83203125" style="118" customWidth="1"/>
    <col min="15" max="15" width="13.5" style="119" customWidth="1"/>
    <col min="16" max="16" width="13.5" style="87" customWidth="1"/>
    <col min="17" max="17" width="10.83203125" style="87" customWidth="1"/>
    <col min="18" max="16384" width="11.5" style="87"/>
  </cols>
  <sheetData>
    <row r="1" spans="1:19" ht="18" customHeight="1" x14ac:dyDescent="0.2">
      <c r="A1" s="96" t="s">
        <v>46</v>
      </c>
      <c r="B1" s="97"/>
      <c r="C1" s="97"/>
      <c r="D1" s="97"/>
      <c r="E1" s="97"/>
      <c r="F1" s="97"/>
      <c r="G1" s="97"/>
      <c r="H1" s="97"/>
      <c r="I1" s="98"/>
      <c r="J1" s="96" t="s">
        <v>47</v>
      </c>
      <c r="K1" s="97"/>
      <c r="L1" s="97"/>
      <c r="M1" s="97"/>
      <c r="N1" s="97"/>
      <c r="O1" s="97"/>
      <c r="P1" s="97"/>
      <c r="Q1" s="97"/>
      <c r="S1" s="12"/>
    </row>
    <row r="2" spans="1:19" ht="13.5" customHeight="1" x14ac:dyDescent="0.2">
      <c r="A2" s="14"/>
      <c r="B2" s="99"/>
      <c r="C2" s="99"/>
      <c r="D2" s="99"/>
      <c r="E2" s="99"/>
      <c r="F2" s="99"/>
      <c r="G2" s="99"/>
      <c r="H2" s="99"/>
      <c r="I2" s="98"/>
      <c r="J2" s="100"/>
      <c r="K2" s="99"/>
      <c r="L2" s="99"/>
      <c r="M2" s="99"/>
      <c r="N2" s="99"/>
      <c r="O2" s="99"/>
      <c r="P2" s="99"/>
      <c r="Q2" s="99"/>
      <c r="S2" s="12"/>
    </row>
    <row r="3" spans="1:19" ht="18.75" customHeight="1" thickBot="1" x14ac:dyDescent="0.25">
      <c r="A3" s="100" t="s">
        <v>48</v>
      </c>
      <c r="B3" s="99"/>
      <c r="C3" s="99"/>
      <c r="D3" s="99"/>
      <c r="E3" s="99"/>
      <c r="F3" s="99"/>
      <c r="G3" s="99"/>
      <c r="H3" s="99"/>
      <c r="I3" s="98"/>
      <c r="J3" s="100" t="s">
        <v>48</v>
      </c>
      <c r="K3" s="99"/>
      <c r="L3" s="99"/>
      <c r="M3" s="99"/>
      <c r="N3" s="99"/>
      <c r="O3" s="99"/>
      <c r="P3" s="99"/>
      <c r="Q3" s="99"/>
      <c r="S3" s="12"/>
    </row>
    <row r="4" spans="1:19" ht="33.75" customHeight="1" x14ac:dyDescent="0.15">
      <c r="A4" s="285" t="s">
        <v>49</v>
      </c>
      <c r="B4" s="285"/>
      <c r="C4" s="283" t="s">
        <v>50</v>
      </c>
      <c r="D4" s="283" t="s">
        <v>51</v>
      </c>
      <c r="E4" s="283" t="s">
        <v>52</v>
      </c>
      <c r="F4" s="287" t="s">
        <v>313</v>
      </c>
      <c r="G4" s="287"/>
      <c r="H4" s="288" t="s">
        <v>53</v>
      </c>
      <c r="I4" s="101"/>
      <c r="J4" s="285" t="s">
        <v>49</v>
      </c>
      <c r="K4" s="285"/>
      <c r="L4" s="288" t="s">
        <v>54</v>
      </c>
      <c r="M4" s="288" t="s">
        <v>55</v>
      </c>
      <c r="N4" s="288" t="s">
        <v>56</v>
      </c>
      <c r="O4" s="283" t="s">
        <v>57</v>
      </c>
      <c r="P4" s="283" t="s">
        <v>58</v>
      </c>
      <c r="Q4" s="288" t="s">
        <v>59</v>
      </c>
    </row>
    <row r="5" spans="1:19" ht="60" customHeight="1" x14ac:dyDescent="0.15">
      <c r="A5" s="286"/>
      <c r="B5" s="286"/>
      <c r="C5" s="284"/>
      <c r="D5" s="284"/>
      <c r="E5" s="284"/>
      <c r="F5" s="127" t="s">
        <v>60</v>
      </c>
      <c r="G5" s="127" t="s">
        <v>61</v>
      </c>
      <c r="H5" s="289"/>
      <c r="I5" s="101"/>
      <c r="J5" s="286"/>
      <c r="K5" s="286"/>
      <c r="L5" s="289"/>
      <c r="M5" s="289"/>
      <c r="N5" s="289"/>
      <c r="O5" s="284"/>
      <c r="P5" s="284"/>
      <c r="Q5" s="289"/>
    </row>
    <row r="6" spans="1:19" x14ac:dyDescent="0.15">
      <c r="A6" s="226" t="s">
        <v>62</v>
      </c>
      <c r="B6" s="102" t="s">
        <v>63</v>
      </c>
      <c r="C6" s="103">
        <v>643350</v>
      </c>
      <c r="D6" s="103">
        <v>5762.39</v>
      </c>
      <c r="E6" s="103">
        <v>111.64638283767673</v>
      </c>
      <c r="F6" s="103">
        <v>393</v>
      </c>
      <c r="G6" s="103">
        <v>291</v>
      </c>
      <c r="H6" s="219">
        <v>18.663868811688815</v>
      </c>
      <c r="I6" s="104"/>
      <c r="J6" s="102" t="s">
        <v>62</v>
      </c>
      <c r="K6" s="102" t="s">
        <v>63</v>
      </c>
      <c r="L6" s="227">
        <v>62.174730384881762</v>
      </c>
      <c r="M6" s="227">
        <v>8.2628186101026699</v>
      </c>
      <c r="N6" s="220">
        <v>6.1</v>
      </c>
      <c r="O6" s="103">
        <v>7671</v>
      </c>
      <c r="P6" s="103">
        <v>4453.1620000000003</v>
      </c>
      <c r="Q6" s="228">
        <v>6.9218341493743685</v>
      </c>
    </row>
    <row r="7" spans="1:19" x14ac:dyDescent="0.15">
      <c r="A7" s="105" t="s">
        <v>64</v>
      </c>
      <c r="B7" s="106" t="s">
        <v>65</v>
      </c>
      <c r="C7" s="107">
        <v>534490</v>
      </c>
      <c r="D7" s="107">
        <v>7361.6500000000005</v>
      </c>
      <c r="E7" s="107">
        <v>72.604647056026835</v>
      </c>
      <c r="F7" s="107">
        <v>800</v>
      </c>
      <c r="G7" s="107">
        <v>721</v>
      </c>
      <c r="H7" s="108">
        <v>29.660985238264512</v>
      </c>
      <c r="I7" s="104"/>
      <c r="J7" s="106" t="s">
        <v>64</v>
      </c>
      <c r="K7" s="106" t="s">
        <v>65</v>
      </c>
      <c r="L7" s="109">
        <v>60.140100750879185</v>
      </c>
      <c r="M7" s="109">
        <v>9.3044387415644891</v>
      </c>
      <c r="N7" s="109">
        <v>11.8</v>
      </c>
      <c r="O7" s="107">
        <v>17632</v>
      </c>
      <c r="P7" s="107">
        <v>5431.4539999999997</v>
      </c>
      <c r="Q7" s="109">
        <v>10.161937547942898</v>
      </c>
    </row>
    <row r="8" spans="1:19" x14ac:dyDescent="0.15">
      <c r="A8" s="110" t="s">
        <v>66</v>
      </c>
      <c r="B8" s="111" t="s">
        <v>67</v>
      </c>
      <c r="C8" s="112">
        <v>337988</v>
      </c>
      <c r="D8" s="112">
        <v>7340.1100000000015</v>
      </c>
      <c r="E8" s="112">
        <v>46.046721370660649</v>
      </c>
      <c r="F8" s="112">
        <v>317</v>
      </c>
      <c r="G8" s="112">
        <v>278</v>
      </c>
      <c r="H8" s="113">
        <v>31.134833189344</v>
      </c>
      <c r="I8" s="104"/>
      <c r="J8" s="114" t="s">
        <v>66</v>
      </c>
      <c r="K8" s="114" t="s">
        <v>67</v>
      </c>
      <c r="L8" s="115">
        <v>56.80274059429847</v>
      </c>
      <c r="M8" s="115">
        <v>13.818571450130539</v>
      </c>
      <c r="N8" s="115">
        <v>9.1</v>
      </c>
      <c r="O8" s="112">
        <v>9890</v>
      </c>
      <c r="P8" s="112">
        <v>5282.3950000000004</v>
      </c>
      <c r="Q8" s="115">
        <v>15.628942447660863</v>
      </c>
    </row>
    <row r="9" spans="1:19" x14ac:dyDescent="0.15">
      <c r="A9" s="105" t="s">
        <v>68</v>
      </c>
      <c r="B9" s="106" t="s">
        <v>69</v>
      </c>
      <c r="C9" s="107">
        <v>163915</v>
      </c>
      <c r="D9" s="107">
        <v>6925.2200000000012</v>
      </c>
      <c r="E9" s="107">
        <v>23.669284152705615</v>
      </c>
      <c r="F9" s="107">
        <v>198</v>
      </c>
      <c r="G9" s="107">
        <v>177</v>
      </c>
      <c r="H9" s="108">
        <v>23.666534484336395</v>
      </c>
      <c r="I9" s="104"/>
      <c r="J9" s="106" t="s">
        <v>68</v>
      </c>
      <c r="K9" s="106" t="s">
        <v>69</v>
      </c>
      <c r="L9" s="109">
        <v>57.81400388626912</v>
      </c>
      <c r="M9" s="109">
        <v>12.710884580228454</v>
      </c>
      <c r="N9" s="109">
        <v>10.4</v>
      </c>
      <c r="O9" s="107">
        <v>4301</v>
      </c>
      <c r="P9" s="107">
        <v>2545</v>
      </c>
      <c r="Q9" s="109">
        <v>15.526339871274747</v>
      </c>
    </row>
    <row r="10" spans="1:19" x14ac:dyDescent="0.15">
      <c r="A10" s="110" t="s">
        <v>70</v>
      </c>
      <c r="B10" s="111" t="s">
        <v>71</v>
      </c>
      <c r="C10" s="112">
        <v>141284</v>
      </c>
      <c r="D10" s="112">
        <v>5548.680000000003</v>
      </c>
      <c r="E10" s="112">
        <v>25.462632554048877</v>
      </c>
      <c r="F10" s="112">
        <v>162</v>
      </c>
      <c r="G10" s="112">
        <v>144</v>
      </c>
      <c r="H10" s="113">
        <v>37.173352962826648</v>
      </c>
      <c r="I10" s="104"/>
      <c r="J10" s="114" t="s">
        <v>70</v>
      </c>
      <c r="K10" s="114" t="s">
        <v>71</v>
      </c>
      <c r="L10" s="115">
        <v>58.679703151894799</v>
      </c>
      <c r="M10" s="115">
        <v>11.911312395947967</v>
      </c>
      <c r="N10" s="115">
        <v>8.1</v>
      </c>
      <c r="O10" s="112">
        <v>2898</v>
      </c>
      <c r="P10" s="112">
        <v>1934.712</v>
      </c>
      <c r="Q10" s="115">
        <v>13.69377990430622</v>
      </c>
    </row>
    <row r="11" spans="1:19" x14ac:dyDescent="0.15">
      <c r="A11" s="105" t="s">
        <v>72</v>
      </c>
      <c r="B11" s="106" t="s">
        <v>73</v>
      </c>
      <c r="C11" s="107">
        <v>1083310</v>
      </c>
      <c r="D11" s="107">
        <v>4298.5800000000017</v>
      </c>
      <c r="E11" s="107">
        <v>252.01578195590162</v>
      </c>
      <c r="F11" s="107">
        <v>163</v>
      </c>
      <c r="G11" s="107">
        <v>93</v>
      </c>
      <c r="H11" s="108">
        <v>78.584154120242587</v>
      </c>
      <c r="I11" s="104"/>
      <c r="J11" s="106" t="s">
        <v>72</v>
      </c>
      <c r="K11" s="106" t="s">
        <v>73</v>
      </c>
      <c r="L11" s="109">
        <v>59.346060204040043</v>
      </c>
      <c r="M11" s="109">
        <v>12.881555981308065</v>
      </c>
      <c r="N11" s="109">
        <v>9</v>
      </c>
      <c r="O11" s="107">
        <v>24084</v>
      </c>
      <c r="P11" s="107">
        <v>1707.7049999999999</v>
      </c>
      <c r="Q11" s="109">
        <v>1.5763770296591004</v>
      </c>
    </row>
    <row r="12" spans="1:19" x14ac:dyDescent="0.15">
      <c r="A12" s="110" t="s">
        <v>74</v>
      </c>
      <c r="B12" s="111" t="s">
        <v>75</v>
      </c>
      <c r="C12" s="112">
        <v>325712</v>
      </c>
      <c r="D12" s="112">
        <v>5528.6399999999976</v>
      </c>
      <c r="E12" s="112">
        <v>58.913584534352054</v>
      </c>
      <c r="F12" s="112">
        <v>335</v>
      </c>
      <c r="G12" s="112">
        <v>254</v>
      </c>
      <c r="H12" s="113">
        <v>15.284975684039887</v>
      </c>
      <c r="I12" s="104"/>
      <c r="J12" s="114" t="s">
        <v>74</v>
      </c>
      <c r="K12" s="114" t="s">
        <v>75</v>
      </c>
      <c r="L12" s="115">
        <v>58.287112810707455</v>
      </c>
      <c r="M12" s="115">
        <v>11.789827915869981</v>
      </c>
      <c r="N12" s="115">
        <v>9.1999999999999993</v>
      </c>
      <c r="O12" s="112">
        <v>6586</v>
      </c>
      <c r="P12" s="112">
        <v>3800</v>
      </c>
      <c r="Q12" s="115">
        <v>11.666748538586235</v>
      </c>
    </row>
    <row r="13" spans="1:19" x14ac:dyDescent="0.15">
      <c r="A13" s="105" t="s">
        <v>76</v>
      </c>
      <c r="B13" s="106" t="s">
        <v>77</v>
      </c>
      <c r="C13" s="107">
        <v>273579</v>
      </c>
      <c r="D13" s="107">
        <v>5229.4099999999989</v>
      </c>
      <c r="E13" s="107">
        <v>52.31546197372171</v>
      </c>
      <c r="F13" s="107">
        <v>449</v>
      </c>
      <c r="G13" s="107">
        <v>405</v>
      </c>
      <c r="H13" s="108">
        <v>22.975447676905027</v>
      </c>
      <c r="I13" s="104"/>
      <c r="J13" s="106" t="s">
        <v>76</v>
      </c>
      <c r="K13" s="106" t="s">
        <v>77</v>
      </c>
      <c r="L13" s="109">
        <v>60.38165035344273</v>
      </c>
      <c r="M13" s="109">
        <v>10.109554063367366</v>
      </c>
      <c r="N13" s="109">
        <v>9.8000000000000007</v>
      </c>
      <c r="O13" s="107">
        <v>10630</v>
      </c>
      <c r="P13" s="107">
        <v>3376.4259999999999</v>
      </c>
      <c r="Q13" s="109">
        <v>12.34168558259223</v>
      </c>
    </row>
    <row r="14" spans="1:19" x14ac:dyDescent="0.15">
      <c r="A14" s="110" t="s">
        <v>78</v>
      </c>
      <c r="B14" s="111" t="s">
        <v>79</v>
      </c>
      <c r="C14" s="112">
        <v>153153</v>
      </c>
      <c r="D14" s="112">
        <v>4889.9199999999973</v>
      </c>
      <c r="E14" s="112">
        <v>31.320144296839228</v>
      </c>
      <c r="F14" s="112">
        <v>327</v>
      </c>
      <c r="G14" s="112">
        <v>294</v>
      </c>
      <c r="H14" s="113">
        <v>10.234863176039646</v>
      </c>
      <c r="I14" s="104"/>
      <c r="J14" s="114" t="s">
        <v>78</v>
      </c>
      <c r="K14" s="114" t="s">
        <v>79</v>
      </c>
      <c r="L14" s="115">
        <v>57.93317497604955</v>
      </c>
      <c r="M14" s="115">
        <v>12.992952663420779</v>
      </c>
      <c r="N14" s="115">
        <v>10.7</v>
      </c>
      <c r="O14" s="112">
        <v>6211</v>
      </c>
      <c r="P14" s="112">
        <v>2669.2779999999998</v>
      </c>
      <c r="Q14" s="115">
        <v>17.428832605303192</v>
      </c>
    </row>
    <row r="15" spans="1:19" x14ac:dyDescent="0.15">
      <c r="A15" s="105" t="s">
        <v>80</v>
      </c>
      <c r="B15" s="106" t="s">
        <v>81</v>
      </c>
      <c r="C15" s="107">
        <v>310020</v>
      </c>
      <c r="D15" s="107">
        <v>6004.1599999999962</v>
      </c>
      <c r="E15" s="107">
        <v>51.634200287800489</v>
      </c>
      <c r="F15" s="107">
        <v>431</v>
      </c>
      <c r="G15" s="107">
        <v>396</v>
      </c>
      <c r="H15" s="108">
        <v>35.902844977743371</v>
      </c>
      <c r="I15" s="104"/>
      <c r="J15" s="106" t="s">
        <v>80</v>
      </c>
      <c r="K15" s="106" t="s">
        <v>81</v>
      </c>
      <c r="L15" s="109">
        <v>60.102546893100183</v>
      </c>
      <c r="M15" s="109">
        <v>10.120455491486155</v>
      </c>
      <c r="N15" s="109">
        <v>10.6</v>
      </c>
      <c r="O15" s="107">
        <v>9645</v>
      </c>
      <c r="P15" s="107">
        <v>4497.4930000000004</v>
      </c>
      <c r="Q15" s="109">
        <v>14.507105993161732</v>
      </c>
    </row>
    <row r="16" spans="1:19" x14ac:dyDescent="0.15">
      <c r="A16" s="110" t="s">
        <v>82</v>
      </c>
      <c r="B16" s="111" t="s">
        <v>83</v>
      </c>
      <c r="C16" s="112">
        <v>370260</v>
      </c>
      <c r="D16" s="112">
        <v>6138.98</v>
      </c>
      <c r="E16" s="112">
        <v>60.312951011405808</v>
      </c>
      <c r="F16" s="112">
        <v>433</v>
      </c>
      <c r="G16" s="112">
        <v>392</v>
      </c>
      <c r="H16" s="113">
        <v>36.072759682385353</v>
      </c>
      <c r="I16" s="104"/>
      <c r="J16" s="114" t="s">
        <v>82</v>
      </c>
      <c r="K16" s="114" t="s">
        <v>83</v>
      </c>
      <c r="L16" s="115">
        <v>57.306448799989262</v>
      </c>
      <c r="M16" s="115">
        <v>12.589849881273393</v>
      </c>
      <c r="N16" s="115">
        <v>11.6</v>
      </c>
      <c r="O16" s="112">
        <v>16503</v>
      </c>
      <c r="P16" s="112">
        <v>4300</v>
      </c>
      <c r="Q16" s="115">
        <v>11.613460811321774</v>
      </c>
    </row>
    <row r="17" spans="1:17" x14ac:dyDescent="0.15">
      <c r="A17" s="105" t="s">
        <v>84</v>
      </c>
      <c r="B17" s="106" t="s">
        <v>85</v>
      </c>
      <c r="C17" s="107">
        <v>279206</v>
      </c>
      <c r="D17" s="107">
        <v>8735.1199999999972</v>
      </c>
      <c r="E17" s="107">
        <v>31.96361355081557</v>
      </c>
      <c r="F17" s="107">
        <v>285</v>
      </c>
      <c r="G17" s="107">
        <v>263</v>
      </c>
      <c r="H17" s="108">
        <v>25.040292830383301</v>
      </c>
      <c r="I17" s="104"/>
      <c r="J17" s="106" t="s">
        <v>84</v>
      </c>
      <c r="K17" s="106" t="s">
        <v>85</v>
      </c>
      <c r="L17" s="109">
        <v>57.049144992096565</v>
      </c>
      <c r="M17" s="109">
        <v>13.967164822531972</v>
      </c>
      <c r="N17" s="109">
        <v>6.4</v>
      </c>
      <c r="O17" s="107">
        <v>4213</v>
      </c>
      <c r="P17" s="107">
        <v>5906</v>
      </c>
      <c r="Q17" s="109">
        <v>21.152840555002399</v>
      </c>
    </row>
    <row r="18" spans="1:17" x14ac:dyDescent="0.15">
      <c r="A18" s="110" t="s">
        <v>86</v>
      </c>
      <c r="B18" s="111" t="s">
        <v>87</v>
      </c>
      <c r="C18" s="112">
        <v>2024162</v>
      </c>
      <c r="D18" s="112">
        <v>5087.4900000000007</v>
      </c>
      <c r="E18" s="112">
        <v>397.87046264464396</v>
      </c>
      <c r="F18" s="112">
        <v>119</v>
      </c>
      <c r="G18" s="112">
        <v>13</v>
      </c>
      <c r="H18" s="113">
        <v>80.551803659983733</v>
      </c>
      <c r="I18" s="104"/>
      <c r="J18" s="114" t="s">
        <v>86</v>
      </c>
      <c r="K18" s="114" t="s">
        <v>87</v>
      </c>
      <c r="L18" s="115">
        <v>61.402361009187167</v>
      </c>
      <c r="M18" s="115">
        <v>10.082876662165901</v>
      </c>
      <c r="N18" s="115">
        <v>10.1</v>
      </c>
      <c r="O18" s="112">
        <v>79090</v>
      </c>
      <c r="P18" s="112">
        <v>3001.4380000000001</v>
      </c>
      <c r="Q18" s="115">
        <v>1.4828052300161747</v>
      </c>
    </row>
    <row r="19" spans="1:17" x14ac:dyDescent="0.15">
      <c r="A19" s="105" t="s">
        <v>88</v>
      </c>
      <c r="B19" s="106" t="s">
        <v>89</v>
      </c>
      <c r="C19" s="107">
        <v>694002</v>
      </c>
      <c r="D19" s="107">
        <v>5534.470000000003</v>
      </c>
      <c r="E19" s="107">
        <v>125.39628907555731</v>
      </c>
      <c r="F19" s="107">
        <v>527</v>
      </c>
      <c r="G19" s="107">
        <v>409</v>
      </c>
      <c r="H19" s="108">
        <v>27.477010152708495</v>
      </c>
      <c r="I19" s="104"/>
      <c r="J19" s="106" t="s">
        <v>88</v>
      </c>
      <c r="K19" s="106" t="s">
        <v>89</v>
      </c>
      <c r="L19" s="109">
        <v>60.881795291943199</v>
      </c>
      <c r="M19" s="109">
        <v>10.193172927154846</v>
      </c>
      <c r="N19" s="109">
        <v>7.7</v>
      </c>
      <c r="O19" s="107">
        <v>14679</v>
      </c>
      <c r="P19" s="107">
        <v>5742.8</v>
      </c>
      <c r="Q19" s="109">
        <v>8.2749041069045912</v>
      </c>
    </row>
    <row r="20" spans="1:17" x14ac:dyDescent="0.15">
      <c r="A20" s="110" t="s">
        <v>90</v>
      </c>
      <c r="B20" s="111" t="s">
        <v>91</v>
      </c>
      <c r="C20" s="112">
        <v>145143</v>
      </c>
      <c r="D20" s="112">
        <v>5725.9799999999987</v>
      </c>
      <c r="E20" s="112">
        <v>25.348150011002488</v>
      </c>
      <c r="F20" s="112">
        <v>246</v>
      </c>
      <c r="G20" s="112">
        <v>235</v>
      </c>
      <c r="H20" s="113">
        <v>17.568191369890386</v>
      </c>
      <c r="I20" s="104"/>
      <c r="J20" s="114" t="s">
        <v>90</v>
      </c>
      <c r="K20" s="114" t="s">
        <v>91</v>
      </c>
      <c r="L20" s="115">
        <v>57.184670648619509</v>
      </c>
      <c r="M20" s="115">
        <v>14.138966886304278</v>
      </c>
      <c r="N20" s="115">
        <v>5</v>
      </c>
      <c r="O20" s="112">
        <v>2275</v>
      </c>
      <c r="P20" s="112">
        <v>3968.5</v>
      </c>
      <c r="Q20" s="115">
        <v>27.342000647637157</v>
      </c>
    </row>
    <row r="21" spans="1:17" x14ac:dyDescent="0.15">
      <c r="A21" s="105" t="s">
        <v>92</v>
      </c>
      <c r="B21" s="106" t="s">
        <v>93</v>
      </c>
      <c r="C21" s="107">
        <v>352335</v>
      </c>
      <c r="D21" s="107">
        <v>5955.9899999999989</v>
      </c>
      <c r="E21" s="107">
        <v>59.156412284103915</v>
      </c>
      <c r="F21" s="107">
        <v>366</v>
      </c>
      <c r="G21" s="107">
        <v>332</v>
      </c>
      <c r="H21" s="108">
        <v>17.189606482466971</v>
      </c>
      <c r="I21" s="104"/>
      <c r="J21" s="106" t="s">
        <v>92</v>
      </c>
      <c r="K21" s="106" t="s">
        <v>93</v>
      </c>
      <c r="L21" s="109">
        <v>58.724797518524895</v>
      </c>
      <c r="M21" s="109">
        <v>12.480613475788385</v>
      </c>
      <c r="N21" s="109">
        <v>8.1</v>
      </c>
      <c r="O21" s="107">
        <v>10624</v>
      </c>
      <c r="P21" s="107">
        <v>5139.7790000000005</v>
      </c>
      <c r="Q21" s="109">
        <v>14.587761647295897</v>
      </c>
    </row>
    <row r="22" spans="1:17" x14ac:dyDescent="0.15">
      <c r="A22" s="110" t="s">
        <v>94</v>
      </c>
      <c r="B22" s="111" t="s">
        <v>95</v>
      </c>
      <c r="C22" s="112">
        <v>644303</v>
      </c>
      <c r="D22" s="112">
        <v>6863.7500000000009</v>
      </c>
      <c r="E22" s="112">
        <v>93.870406119103976</v>
      </c>
      <c r="F22" s="112">
        <v>463</v>
      </c>
      <c r="G22" s="112">
        <v>395</v>
      </c>
      <c r="H22" s="113">
        <v>22.311552173433927</v>
      </c>
      <c r="I22" s="104"/>
      <c r="J22" s="114" t="s">
        <v>94</v>
      </c>
      <c r="K22" s="114" t="s">
        <v>95</v>
      </c>
      <c r="L22" s="115">
        <v>56.820176794214007</v>
      </c>
      <c r="M22" s="115">
        <v>13.184768498485505</v>
      </c>
      <c r="N22" s="115">
        <v>8.6</v>
      </c>
      <c r="O22" s="112">
        <v>15877</v>
      </c>
      <c r="P22" s="112">
        <v>6082</v>
      </c>
      <c r="Q22" s="115">
        <v>9.439658049085601</v>
      </c>
    </row>
    <row r="23" spans="1:17" x14ac:dyDescent="0.15">
      <c r="A23" s="105" t="s">
        <v>96</v>
      </c>
      <c r="B23" s="106" t="s">
        <v>97</v>
      </c>
      <c r="C23" s="107">
        <v>304256</v>
      </c>
      <c r="D23" s="107">
        <v>7234.9900000000007</v>
      </c>
      <c r="E23" s="107">
        <v>42.05340988722859</v>
      </c>
      <c r="F23" s="107">
        <v>287</v>
      </c>
      <c r="G23" s="107">
        <v>265</v>
      </c>
      <c r="H23" s="108">
        <v>29.729569835927641</v>
      </c>
      <c r="I23" s="104"/>
      <c r="J23" s="106" t="s">
        <v>96</v>
      </c>
      <c r="K23" s="106" t="s">
        <v>97</v>
      </c>
      <c r="L23" s="109">
        <v>57.724592110767738</v>
      </c>
      <c r="M23" s="109">
        <v>12.611503218580047</v>
      </c>
      <c r="N23" s="109">
        <v>8.6999999999999993</v>
      </c>
      <c r="O23" s="107">
        <v>9498</v>
      </c>
      <c r="P23" s="107">
        <v>4608</v>
      </c>
      <c r="Q23" s="109">
        <v>15.145140933950358</v>
      </c>
    </row>
    <row r="24" spans="1:17" x14ac:dyDescent="0.15">
      <c r="A24" s="110" t="s">
        <v>98</v>
      </c>
      <c r="B24" s="111" t="s">
        <v>99</v>
      </c>
      <c r="C24" s="112">
        <v>241464</v>
      </c>
      <c r="D24" s="112">
        <v>5856.829999999999</v>
      </c>
      <c r="E24" s="112">
        <v>41.227763141494641</v>
      </c>
      <c r="F24" s="112">
        <v>280</v>
      </c>
      <c r="G24" s="112">
        <v>253</v>
      </c>
      <c r="H24" s="113">
        <v>25.573998608488221</v>
      </c>
      <c r="I24" s="104"/>
      <c r="J24" s="114" t="s">
        <v>98</v>
      </c>
      <c r="K24" s="114" t="s">
        <v>99</v>
      </c>
      <c r="L24" s="115">
        <v>57.508654550296257</v>
      </c>
      <c r="M24" s="115">
        <v>13.623427201917316</v>
      </c>
      <c r="N24" s="115">
        <v>6.7</v>
      </c>
      <c r="O24" s="112">
        <v>3234</v>
      </c>
      <c r="P24" s="112">
        <v>4754.01</v>
      </c>
      <c r="Q24" s="115">
        <v>19.688276513269059</v>
      </c>
    </row>
    <row r="25" spans="1:17" x14ac:dyDescent="0.15">
      <c r="A25" s="105" t="s">
        <v>100</v>
      </c>
      <c r="B25" s="106" t="s">
        <v>23</v>
      </c>
      <c r="C25" s="107">
        <v>334938</v>
      </c>
      <c r="D25" s="107">
        <v>8679.7900000000027</v>
      </c>
      <c r="E25" s="107">
        <v>38.588260775894334</v>
      </c>
      <c r="F25" s="107">
        <v>360</v>
      </c>
      <c r="G25" s="107">
        <v>326</v>
      </c>
      <c r="H25" s="108">
        <v>38.340230132143859</v>
      </c>
      <c r="I25" s="104"/>
      <c r="J25" s="105" t="s">
        <v>100</v>
      </c>
      <c r="K25" s="106" t="s">
        <v>23</v>
      </c>
      <c r="L25" s="109">
        <v>60.758850988891112</v>
      </c>
      <c r="M25" s="109">
        <v>11.688846724053395</v>
      </c>
      <c r="N25" s="109">
        <v>8.6</v>
      </c>
      <c r="O25" s="107">
        <v>6309</v>
      </c>
      <c r="P25" s="107">
        <v>5043.366</v>
      </c>
      <c r="Q25" s="109">
        <v>15.057610662271824</v>
      </c>
    </row>
    <row r="26" spans="1:17" x14ac:dyDescent="0.15">
      <c r="A26" s="110" t="s">
        <v>101</v>
      </c>
      <c r="B26" s="111" t="s">
        <v>102</v>
      </c>
      <c r="C26" s="112">
        <v>533819</v>
      </c>
      <c r="D26" s="112">
        <v>8763.2099999999991</v>
      </c>
      <c r="E26" s="112">
        <v>60.915920079514251</v>
      </c>
      <c r="F26" s="112">
        <v>698</v>
      </c>
      <c r="G26" s="112">
        <v>652</v>
      </c>
      <c r="H26" s="113">
        <v>40.252594980695704</v>
      </c>
      <c r="I26" s="104"/>
      <c r="J26" s="114" t="s">
        <v>101</v>
      </c>
      <c r="K26" s="114" t="s">
        <v>102</v>
      </c>
      <c r="L26" s="115">
        <v>62.32439959015624</v>
      </c>
      <c r="M26" s="115">
        <v>9.9409629827017412</v>
      </c>
      <c r="N26" s="115">
        <v>6.8</v>
      </c>
      <c r="O26" s="112">
        <v>9880</v>
      </c>
      <c r="P26" s="112">
        <v>5817</v>
      </c>
      <c r="Q26" s="115">
        <v>10.896951963118585</v>
      </c>
    </row>
    <row r="27" spans="1:17" x14ac:dyDescent="0.15">
      <c r="A27" s="105" t="s">
        <v>103</v>
      </c>
      <c r="B27" s="106" t="s">
        <v>104</v>
      </c>
      <c r="C27" s="107">
        <v>598814</v>
      </c>
      <c r="D27" s="107">
        <v>6877.5500000000056</v>
      </c>
      <c r="E27" s="107">
        <v>87.067923897318011</v>
      </c>
      <c r="F27" s="107">
        <v>348</v>
      </c>
      <c r="G27" s="107">
        <v>261</v>
      </c>
      <c r="H27" s="108">
        <v>20.140477677542609</v>
      </c>
      <c r="I27" s="104"/>
      <c r="J27" s="106" t="s">
        <v>103</v>
      </c>
      <c r="K27" s="106" t="s">
        <v>104</v>
      </c>
      <c r="L27" s="109">
        <v>57.022305119543226</v>
      </c>
      <c r="M27" s="109">
        <v>12.505493252105888</v>
      </c>
      <c r="N27" s="109">
        <v>7.5</v>
      </c>
      <c r="O27" s="107">
        <v>11003</v>
      </c>
      <c r="P27" s="107">
        <v>4499.4530000000004</v>
      </c>
      <c r="Q27" s="109">
        <v>7.5139408898255553</v>
      </c>
    </row>
    <row r="28" spans="1:17" x14ac:dyDescent="0.15">
      <c r="A28" s="110" t="s">
        <v>105</v>
      </c>
      <c r="B28" s="111" t="s">
        <v>106</v>
      </c>
      <c r="C28" s="112">
        <v>118638</v>
      </c>
      <c r="D28" s="112">
        <v>5565.3800000000019</v>
      </c>
      <c r="E28" s="112">
        <v>21.317142764734836</v>
      </c>
      <c r="F28" s="112">
        <v>256</v>
      </c>
      <c r="G28" s="112">
        <v>251</v>
      </c>
      <c r="H28" s="113">
        <v>11.093410205836241</v>
      </c>
      <c r="I28" s="104"/>
      <c r="J28" s="114" t="s">
        <v>105</v>
      </c>
      <c r="K28" s="114" t="s">
        <v>106</v>
      </c>
      <c r="L28" s="115">
        <v>56.004988389094343</v>
      </c>
      <c r="M28" s="115">
        <v>14.684785413262237</v>
      </c>
      <c r="N28" s="115">
        <v>7.9</v>
      </c>
      <c r="O28" s="112">
        <v>2666</v>
      </c>
      <c r="P28" s="112">
        <v>4394.9219999999996</v>
      </c>
      <c r="Q28" s="115">
        <v>37.044808577352953</v>
      </c>
    </row>
    <row r="29" spans="1:17" x14ac:dyDescent="0.15">
      <c r="A29" s="105" t="s">
        <v>107</v>
      </c>
      <c r="B29" s="106" t="s">
        <v>108</v>
      </c>
      <c r="C29" s="107">
        <v>413606</v>
      </c>
      <c r="D29" s="107">
        <v>9060.01</v>
      </c>
      <c r="E29" s="107">
        <v>45.651825991362038</v>
      </c>
      <c r="F29" s="107">
        <v>505</v>
      </c>
      <c r="G29" s="107">
        <v>439</v>
      </c>
      <c r="H29" s="108">
        <v>16.303922090105075</v>
      </c>
      <c r="I29" s="104"/>
      <c r="J29" s="106" t="s">
        <v>107</v>
      </c>
      <c r="K29" s="106" t="s">
        <v>108</v>
      </c>
      <c r="L29" s="109">
        <v>56.323933074269149</v>
      </c>
      <c r="M29" s="109">
        <v>14.158420932777984</v>
      </c>
      <c r="N29" s="109">
        <v>8.6</v>
      </c>
      <c r="O29" s="107">
        <v>10424</v>
      </c>
      <c r="P29" s="107">
        <v>4988.0410000000002</v>
      </c>
      <c r="Q29" s="109">
        <v>12.059885494891274</v>
      </c>
    </row>
    <row r="30" spans="1:17" x14ac:dyDescent="0.15">
      <c r="A30" s="110" t="s">
        <v>109</v>
      </c>
      <c r="B30" s="111" t="s">
        <v>110</v>
      </c>
      <c r="C30" s="112">
        <v>539067</v>
      </c>
      <c r="D30" s="112">
        <v>5233.640000000004</v>
      </c>
      <c r="E30" s="112">
        <v>103.00039742894039</v>
      </c>
      <c r="F30" s="112">
        <v>573</v>
      </c>
      <c r="G30" s="112">
        <v>500</v>
      </c>
      <c r="H30" s="113">
        <v>33.87834907349179</v>
      </c>
      <c r="I30" s="104"/>
      <c r="J30" s="114" t="s">
        <v>109</v>
      </c>
      <c r="K30" s="114" t="s">
        <v>110</v>
      </c>
      <c r="L30" s="115">
        <v>61.615463185583806</v>
      </c>
      <c r="M30" s="115">
        <v>9.4060791659637886</v>
      </c>
      <c r="N30" s="115">
        <v>7.5</v>
      </c>
      <c r="O30" s="112">
        <v>11771</v>
      </c>
      <c r="P30" s="112">
        <v>3690</v>
      </c>
      <c r="Q30" s="115">
        <v>6.8451602490970513</v>
      </c>
    </row>
    <row r="31" spans="1:17" x14ac:dyDescent="0.15">
      <c r="A31" s="105" t="s">
        <v>111</v>
      </c>
      <c r="B31" s="106" t="s">
        <v>112</v>
      </c>
      <c r="C31" s="107">
        <v>511553</v>
      </c>
      <c r="D31" s="107">
        <v>6529.9500000000016</v>
      </c>
      <c r="E31" s="107">
        <v>78.339497239641943</v>
      </c>
      <c r="F31" s="107">
        <v>364</v>
      </c>
      <c r="G31" s="107">
        <v>303</v>
      </c>
      <c r="H31" s="108">
        <v>37.192040707414478</v>
      </c>
      <c r="I31" s="104"/>
      <c r="J31" s="106" t="s">
        <v>111</v>
      </c>
      <c r="K31" s="106" t="s">
        <v>112</v>
      </c>
      <c r="L31" s="109">
        <v>59.390848317196863</v>
      </c>
      <c r="M31" s="109">
        <v>10.532695558629168</v>
      </c>
      <c r="N31" s="109">
        <v>9.3000000000000007</v>
      </c>
      <c r="O31" s="107">
        <v>12077</v>
      </c>
      <c r="P31" s="107">
        <v>4215.9639999999999</v>
      </c>
      <c r="Q31" s="109">
        <v>8.241499903235832</v>
      </c>
    </row>
    <row r="32" spans="1:17" x14ac:dyDescent="0.15">
      <c r="A32" s="110" t="s">
        <v>113</v>
      </c>
      <c r="B32" s="111" t="s">
        <v>114</v>
      </c>
      <c r="C32" s="112">
        <v>601843</v>
      </c>
      <c r="D32" s="112">
        <v>6039.8499999999958</v>
      </c>
      <c r="E32" s="112">
        <v>99.645355431012433</v>
      </c>
      <c r="F32" s="112">
        <v>585</v>
      </c>
      <c r="G32" s="112">
        <v>480</v>
      </c>
      <c r="H32" s="113">
        <v>22.459013397181657</v>
      </c>
      <c r="I32" s="104"/>
      <c r="J32" s="114" t="s">
        <v>113</v>
      </c>
      <c r="K32" s="114" t="s">
        <v>114</v>
      </c>
      <c r="L32" s="115">
        <v>60.811370980227643</v>
      </c>
      <c r="M32" s="115">
        <v>8.7761180115434492</v>
      </c>
      <c r="N32" s="115">
        <v>8.5</v>
      </c>
      <c r="O32" s="112">
        <v>13186</v>
      </c>
      <c r="P32" s="112">
        <v>4349.0290000000005</v>
      </c>
      <c r="Q32" s="115">
        <v>7.2261852343551389</v>
      </c>
    </row>
    <row r="33" spans="1:17" x14ac:dyDescent="0.15">
      <c r="A33" s="105" t="s">
        <v>115</v>
      </c>
      <c r="B33" s="106" t="s">
        <v>116</v>
      </c>
      <c r="C33" s="107">
        <v>433233</v>
      </c>
      <c r="D33" s="107">
        <v>5879.9500000000053</v>
      </c>
      <c r="E33" s="107">
        <v>73.679708160783619</v>
      </c>
      <c r="F33" s="107">
        <v>365</v>
      </c>
      <c r="G33" s="107">
        <v>308</v>
      </c>
      <c r="H33" s="108">
        <v>28.139361498316148</v>
      </c>
      <c r="I33" s="104"/>
      <c r="J33" s="106" t="s">
        <v>115</v>
      </c>
      <c r="K33" s="106" t="s">
        <v>116</v>
      </c>
      <c r="L33" s="109">
        <v>59.730104209116838</v>
      </c>
      <c r="M33" s="109">
        <v>9.9190778366420211</v>
      </c>
      <c r="N33" s="109">
        <v>8.1</v>
      </c>
      <c r="O33" s="107">
        <v>8485</v>
      </c>
      <c r="P33" s="107">
        <v>7442.5479999999998</v>
      </c>
      <c r="Q33" s="109">
        <v>17.179088388926974</v>
      </c>
    </row>
    <row r="34" spans="1:17" x14ac:dyDescent="0.15">
      <c r="A34" s="110" t="s">
        <v>117</v>
      </c>
      <c r="B34" s="111" t="s">
        <v>118</v>
      </c>
      <c r="C34" s="112">
        <v>909028</v>
      </c>
      <c r="D34" s="112">
        <v>6733.0000000000009</v>
      </c>
      <c r="E34" s="112">
        <v>135.01084212089705</v>
      </c>
      <c r="F34" s="112">
        <v>277</v>
      </c>
      <c r="G34" s="112">
        <v>176</v>
      </c>
      <c r="H34" s="113">
        <v>36.357625947715583</v>
      </c>
      <c r="I34" s="104"/>
      <c r="J34" s="114" t="s">
        <v>117</v>
      </c>
      <c r="K34" s="114" t="s">
        <v>118</v>
      </c>
      <c r="L34" s="115">
        <v>60.311023943416501</v>
      </c>
      <c r="M34" s="115">
        <v>10.958199952788252</v>
      </c>
      <c r="N34" s="115">
        <v>7.2</v>
      </c>
      <c r="O34" s="112">
        <v>17469</v>
      </c>
      <c r="P34" s="112">
        <v>3501.93</v>
      </c>
      <c r="Q34" s="115">
        <v>3.8523895853593069</v>
      </c>
    </row>
    <row r="35" spans="1:17" x14ac:dyDescent="0.15">
      <c r="A35" s="105" t="s">
        <v>119</v>
      </c>
      <c r="B35" s="106" t="s">
        <v>120</v>
      </c>
      <c r="C35" s="107">
        <v>744178</v>
      </c>
      <c r="D35" s="107">
        <v>5852.7700000000032</v>
      </c>
      <c r="E35" s="107">
        <v>127.14970859951777</v>
      </c>
      <c r="F35" s="107">
        <v>351</v>
      </c>
      <c r="G35" s="107">
        <v>233</v>
      </c>
      <c r="H35" s="108">
        <v>36.590573760578785</v>
      </c>
      <c r="I35" s="104"/>
      <c r="J35" s="106" t="s">
        <v>119</v>
      </c>
      <c r="K35" s="106" t="s">
        <v>120</v>
      </c>
      <c r="L35" s="109">
        <v>59.494059866286861</v>
      </c>
      <c r="M35" s="109">
        <v>10.799392893216543</v>
      </c>
      <c r="N35" s="109">
        <v>12</v>
      </c>
      <c r="O35" s="107">
        <v>31296</v>
      </c>
      <c r="P35" s="107">
        <v>4501.2700000000004</v>
      </c>
      <c r="Q35" s="109">
        <v>6.0486469634952931</v>
      </c>
    </row>
    <row r="36" spans="1:17" x14ac:dyDescent="0.15">
      <c r="A36" s="110" t="s">
        <v>121</v>
      </c>
      <c r="B36" s="111" t="s">
        <v>122</v>
      </c>
      <c r="C36" s="112">
        <v>1362672</v>
      </c>
      <c r="D36" s="112">
        <v>6309.3399999999947</v>
      </c>
      <c r="E36" s="112">
        <v>215.97694846053648</v>
      </c>
      <c r="F36" s="112">
        <v>586</v>
      </c>
      <c r="G36" s="112">
        <v>455</v>
      </c>
      <c r="H36" s="113">
        <v>54.603602334237436</v>
      </c>
      <c r="I36" s="104"/>
      <c r="J36" s="114" t="s">
        <v>121</v>
      </c>
      <c r="K36" s="114" t="s">
        <v>122</v>
      </c>
      <c r="L36" s="115">
        <v>65.662289827864967</v>
      </c>
      <c r="M36" s="115">
        <v>7.8633198542402045</v>
      </c>
      <c r="N36" s="115">
        <v>8</v>
      </c>
      <c r="O36" s="112">
        <v>36814</v>
      </c>
      <c r="P36" s="112">
        <v>6137.1869999999999</v>
      </c>
      <c r="Q36" s="115">
        <v>4.5037888794955796</v>
      </c>
    </row>
    <row r="37" spans="1:17" x14ac:dyDescent="0.15">
      <c r="A37" s="105" t="s">
        <v>123</v>
      </c>
      <c r="B37" s="106" t="s">
        <v>124</v>
      </c>
      <c r="C37" s="107">
        <v>191091</v>
      </c>
      <c r="D37" s="107">
        <v>6256.820000000007</v>
      </c>
      <c r="E37" s="107">
        <v>30.541233406107221</v>
      </c>
      <c r="F37" s="107">
        <v>461</v>
      </c>
      <c r="G37" s="107">
        <v>447</v>
      </c>
      <c r="H37" s="108">
        <v>11.47882422510741</v>
      </c>
      <c r="I37" s="104"/>
      <c r="J37" s="106" t="s">
        <v>123</v>
      </c>
      <c r="K37" s="106" t="s">
        <v>124</v>
      </c>
      <c r="L37" s="109">
        <v>56.808040412544727</v>
      </c>
      <c r="M37" s="109">
        <v>14.019680067354241</v>
      </c>
      <c r="N37" s="109">
        <v>6.3</v>
      </c>
      <c r="O37" s="107">
        <v>3893</v>
      </c>
      <c r="P37" s="107">
        <v>3558.0590000000002</v>
      </c>
      <c r="Q37" s="109">
        <v>18.619709981108478</v>
      </c>
    </row>
    <row r="38" spans="1:17" x14ac:dyDescent="0.15">
      <c r="A38" s="110" t="s">
        <v>125</v>
      </c>
      <c r="B38" s="111" t="s">
        <v>126</v>
      </c>
      <c r="C38" s="112">
        <v>1583384</v>
      </c>
      <c r="D38" s="112">
        <v>9975.5899999999856</v>
      </c>
      <c r="E38" s="112">
        <v>158.72584979936047</v>
      </c>
      <c r="F38" s="112">
        <v>535</v>
      </c>
      <c r="G38" s="112">
        <v>353</v>
      </c>
      <c r="H38" s="113">
        <v>55.516665571964857</v>
      </c>
      <c r="I38" s="104"/>
      <c r="J38" s="114" t="s">
        <v>125</v>
      </c>
      <c r="K38" s="114" t="s">
        <v>126</v>
      </c>
      <c r="L38" s="115">
        <v>63.60239739445587</v>
      </c>
      <c r="M38" s="115">
        <v>8.8828484670388868</v>
      </c>
      <c r="N38" s="115">
        <v>8.1</v>
      </c>
      <c r="O38" s="112">
        <v>41782</v>
      </c>
      <c r="P38" s="112">
        <v>6354.52</v>
      </c>
      <c r="Q38" s="115">
        <v>4.0132526285474652</v>
      </c>
    </row>
    <row r="39" spans="1:17" x14ac:dyDescent="0.15">
      <c r="A39" s="105" t="s">
        <v>127</v>
      </c>
      <c r="B39" s="106" t="s">
        <v>128</v>
      </c>
      <c r="C39" s="107">
        <v>1144892</v>
      </c>
      <c r="D39" s="107">
        <v>6101.0099999999984</v>
      </c>
      <c r="E39" s="107">
        <v>187.65614217973751</v>
      </c>
      <c r="F39" s="107">
        <v>342</v>
      </c>
      <c r="G39" s="107">
        <v>219</v>
      </c>
      <c r="H39" s="108">
        <v>50.641545228720261</v>
      </c>
      <c r="I39" s="104"/>
      <c r="J39" s="106" t="s">
        <v>127</v>
      </c>
      <c r="K39" s="106" t="s">
        <v>128</v>
      </c>
      <c r="L39" s="109">
        <v>61.365562919537986</v>
      </c>
      <c r="M39" s="109">
        <v>10.208860302088603</v>
      </c>
      <c r="N39" s="109">
        <v>12.1</v>
      </c>
      <c r="O39" s="107">
        <v>41196</v>
      </c>
      <c r="P39" s="107">
        <v>4731.6180000000004</v>
      </c>
      <c r="Q39" s="109">
        <v>4.1328072866261625</v>
      </c>
    </row>
    <row r="40" spans="1:17" x14ac:dyDescent="0.15">
      <c r="A40" s="110" t="s">
        <v>129</v>
      </c>
      <c r="B40" s="111" t="s">
        <v>130</v>
      </c>
      <c r="C40" s="112">
        <v>1060199</v>
      </c>
      <c r="D40" s="112">
        <v>6774.7199999999993</v>
      </c>
      <c r="E40" s="112">
        <v>156.4934048934864</v>
      </c>
      <c r="F40" s="112">
        <v>333</v>
      </c>
      <c r="G40" s="112">
        <v>245</v>
      </c>
      <c r="H40" s="113">
        <v>37.180001112998596</v>
      </c>
      <c r="I40" s="104"/>
      <c r="J40" s="114" t="s">
        <v>129</v>
      </c>
      <c r="K40" s="114" t="s">
        <v>130</v>
      </c>
      <c r="L40" s="115">
        <v>63.164962068178397</v>
      </c>
      <c r="M40" s="115">
        <v>8.5685531382817981</v>
      </c>
      <c r="N40" s="115">
        <v>6.3</v>
      </c>
      <c r="O40" s="112">
        <v>17019</v>
      </c>
      <c r="P40" s="112">
        <v>4649.8530000000001</v>
      </c>
      <c r="Q40" s="115">
        <v>4.3858303959916958</v>
      </c>
    </row>
    <row r="41" spans="1:17" x14ac:dyDescent="0.15">
      <c r="A41" s="105" t="s">
        <v>131</v>
      </c>
      <c r="B41" s="106" t="s">
        <v>132</v>
      </c>
      <c r="C41" s="107">
        <v>222232</v>
      </c>
      <c r="D41" s="107">
        <v>6790.6299999999947</v>
      </c>
      <c r="E41" s="107">
        <v>32.726271347430234</v>
      </c>
      <c r="F41" s="107">
        <v>241</v>
      </c>
      <c r="G41" s="107">
        <v>217</v>
      </c>
      <c r="H41" s="108">
        <v>25.039598257676662</v>
      </c>
      <c r="I41" s="104"/>
      <c r="J41" s="106" t="s">
        <v>131</v>
      </c>
      <c r="K41" s="106" t="s">
        <v>132</v>
      </c>
      <c r="L41" s="109">
        <v>56.653111601324504</v>
      </c>
      <c r="M41" s="109">
        <v>14.002090826613367</v>
      </c>
      <c r="N41" s="109">
        <v>8</v>
      </c>
      <c r="O41" s="107">
        <v>5238</v>
      </c>
      <c r="P41" s="107">
        <v>4982.0619999999999</v>
      </c>
      <c r="Q41" s="109">
        <v>22.418292595125813</v>
      </c>
    </row>
    <row r="42" spans="1:17" x14ac:dyDescent="0.15">
      <c r="A42" s="110" t="s">
        <v>133</v>
      </c>
      <c r="B42" s="111" t="s">
        <v>134</v>
      </c>
      <c r="C42" s="112">
        <v>606511</v>
      </c>
      <c r="D42" s="112">
        <v>6126.6999999999935</v>
      </c>
      <c r="E42" s="112">
        <v>98.994727993863037</v>
      </c>
      <c r="F42" s="112">
        <v>272</v>
      </c>
      <c r="G42" s="112">
        <v>199</v>
      </c>
      <c r="H42" s="113">
        <v>45.524648357573071</v>
      </c>
      <c r="I42" s="104"/>
      <c r="J42" s="114" t="s">
        <v>133</v>
      </c>
      <c r="K42" s="114" t="s">
        <v>134</v>
      </c>
      <c r="L42" s="115">
        <v>60.745151805477548</v>
      </c>
      <c r="M42" s="115">
        <v>10.626383428590307</v>
      </c>
      <c r="N42" s="115">
        <v>7.7</v>
      </c>
      <c r="O42" s="112">
        <v>13492</v>
      </c>
      <c r="P42" s="112">
        <v>3651</v>
      </c>
      <c r="Q42" s="115">
        <v>6.0196764774258007</v>
      </c>
    </row>
    <row r="43" spans="1:17" x14ac:dyDescent="0.15">
      <c r="A43" s="105" t="s">
        <v>135</v>
      </c>
      <c r="B43" s="106" t="s">
        <v>136</v>
      </c>
      <c r="C43" s="107">
        <v>1258722</v>
      </c>
      <c r="D43" s="107">
        <v>7431.4900000000034</v>
      </c>
      <c r="E43" s="107">
        <v>169.37680061468151</v>
      </c>
      <c r="F43" s="107">
        <v>512</v>
      </c>
      <c r="G43" s="107">
        <v>316</v>
      </c>
      <c r="H43" s="108">
        <v>35.430222082397862</v>
      </c>
      <c r="I43" s="104"/>
      <c r="J43" s="106" t="s">
        <v>135</v>
      </c>
      <c r="K43" s="106" t="s">
        <v>136</v>
      </c>
      <c r="L43" s="109">
        <v>62.353762394474529</v>
      </c>
      <c r="M43" s="109">
        <v>8.8580126626608031</v>
      </c>
      <c r="N43" s="109">
        <v>6.9</v>
      </c>
      <c r="O43" s="107">
        <v>23404</v>
      </c>
      <c r="P43" s="107">
        <v>4658.9120000000003</v>
      </c>
      <c r="Q43" s="109">
        <v>3.7013033854973538</v>
      </c>
    </row>
    <row r="44" spans="1:17" x14ac:dyDescent="0.15">
      <c r="A44" s="110" t="s">
        <v>137</v>
      </c>
      <c r="B44" s="111" t="s">
        <v>138</v>
      </c>
      <c r="C44" s="112">
        <v>260188</v>
      </c>
      <c r="D44" s="112">
        <v>4999.1799999999976</v>
      </c>
      <c r="E44" s="112">
        <v>52.046135566232884</v>
      </c>
      <c r="F44" s="112">
        <v>494</v>
      </c>
      <c r="G44" s="112">
        <v>448</v>
      </c>
      <c r="H44" s="113">
        <v>15.75745230371885</v>
      </c>
      <c r="I44" s="104"/>
      <c r="J44" s="114" t="s">
        <v>137</v>
      </c>
      <c r="K44" s="114" t="s">
        <v>138</v>
      </c>
      <c r="L44" s="115">
        <v>59.044634650512506</v>
      </c>
      <c r="M44" s="115">
        <v>11.654107636640049</v>
      </c>
      <c r="N44" s="115">
        <v>6.1</v>
      </c>
      <c r="O44" s="112">
        <v>3664</v>
      </c>
      <c r="P44" s="112">
        <v>3543.7179999999998</v>
      </c>
      <c r="Q44" s="115">
        <v>13.619836425968915</v>
      </c>
    </row>
    <row r="45" spans="1:17" x14ac:dyDescent="0.15">
      <c r="A45" s="105" t="s">
        <v>139</v>
      </c>
      <c r="B45" s="106" t="s">
        <v>140</v>
      </c>
      <c r="C45" s="107">
        <v>407444</v>
      </c>
      <c r="D45" s="107">
        <v>9242.5999999999985</v>
      </c>
      <c r="E45" s="107">
        <v>44.08326661329064</v>
      </c>
      <c r="F45" s="107">
        <v>327</v>
      </c>
      <c r="G45" s="107">
        <v>274</v>
      </c>
      <c r="H45" s="108">
        <v>22.11199575892638</v>
      </c>
      <c r="I45" s="104"/>
      <c r="J45" s="106" t="s">
        <v>139</v>
      </c>
      <c r="K45" s="106" t="s">
        <v>140</v>
      </c>
      <c r="L45" s="109">
        <v>58.549100803681739</v>
      </c>
      <c r="M45" s="109">
        <v>11.955221018547062</v>
      </c>
      <c r="N45" s="109">
        <v>8.1</v>
      </c>
      <c r="O45" s="107">
        <v>8143</v>
      </c>
      <c r="P45" s="107">
        <v>4214.8710000000001</v>
      </c>
      <c r="Q45" s="109">
        <v>10.344663315694918</v>
      </c>
    </row>
    <row r="46" spans="1:17" x14ac:dyDescent="0.15">
      <c r="A46" s="110" t="s">
        <v>141</v>
      </c>
      <c r="B46" s="111" t="s">
        <v>142</v>
      </c>
      <c r="C46" s="112">
        <v>331915</v>
      </c>
      <c r="D46" s="112">
        <v>6343.4399999999987</v>
      </c>
      <c r="E46" s="112">
        <v>52.324133277842947</v>
      </c>
      <c r="F46" s="112">
        <v>267</v>
      </c>
      <c r="G46" s="112">
        <v>223</v>
      </c>
      <c r="H46" s="113">
        <v>24.225780696865161</v>
      </c>
      <c r="I46" s="104"/>
      <c r="J46" s="114" t="s">
        <v>141</v>
      </c>
      <c r="K46" s="114" t="s">
        <v>142</v>
      </c>
      <c r="L46" s="115">
        <v>58.092028001891194</v>
      </c>
      <c r="M46" s="115">
        <v>12.196074244665761</v>
      </c>
      <c r="N46" s="115">
        <v>7.1</v>
      </c>
      <c r="O46" s="112">
        <v>7018</v>
      </c>
      <c r="P46" s="112">
        <v>3424</v>
      </c>
      <c r="Q46" s="115">
        <v>10.315894129521112</v>
      </c>
    </row>
    <row r="47" spans="1:17" x14ac:dyDescent="0.15">
      <c r="A47" s="105" t="s">
        <v>143</v>
      </c>
      <c r="B47" s="106" t="s">
        <v>144</v>
      </c>
      <c r="C47" s="107">
        <v>762941</v>
      </c>
      <c r="D47" s="107">
        <v>4780.5899999999947</v>
      </c>
      <c r="E47" s="107">
        <v>159.59138934734014</v>
      </c>
      <c r="F47" s="107">
        <v>323</v>
      </c>
      <c r="G47" s="107">
        <v>222</v>
      </c>
      <c r="H47" s="108">
        <v>42.995723129311443</v>
      </c>
      <c r="I47" s="104"/>
      <c r="J47" s="106" t="s">
        <v>143</v>
      </c>
      <c r="K47" s="106" t="s">
        <v>144</v>
      </c>
      <c r="L47" s="109">
        <v>59.190806774093573</v>
      </c>
      <c r="M47" s="109">
        <v>10.954223478136928</v>
      </c>
      <c r="N47" s="109">
        <v>8.1999999999999993</v>
      </c>
      <c r="O47" s="107">
        <v>16898</v>
      </c>
      <c r="P47" s="107">
        <v>3797.3</v>
      </c>
      <c r="Q47" s="109">
        <v>4.9771869646538853</v>
      </c>
    </row>
    <row r="48" spans="1:17" x14ac:dyDescent="0.15">
      <c r="A48" s="110" t="s">
        <v>145</v>
      </c>
      <c r="B48" s="111" t="s">
        <v>146</v>
      </c>
      <c r="C48" s="112">
        <v>227283</v>
      </c>
      <c r="D48" s="112">
        <v>4977.1400000000003</v>
      </c>
      <c r="E48" s="112">
        <v>45.665382127085032</v>
      </c>
      <c r="F48" s="112">
        <v>257</v>
      </c>
      <c r="G48" s="112">
        <v>226</v>
      </c>
      <c r="H48" s="113">
        <v>8.3574222445145487</v>
      </c>
      <c r="I48" s="104"/>
      <c r="J48" s="114" t="s">
        <v>145</v>
      </c>
      <c r="K48" s="114" t="s">
        <v>146</v>
      </c>
      <c r="L48" s="115">
        <v>58.964482307261754</v>
      </c>
      <c r="M48" s="115">
        <v>11.561870595546075</v>
      </c>
      <c r="N48" s="115">
        <v>6.6</v>
      </c>
      <c r="O48" s="112">
        <v>3201</v>
      </c>
      <c r="P48" s="112">
        <v>3413.6210000000001</v>
      </c>
      <c r="Q48" s="115">
        <v>15.019253529740455</v>
      </c>
    </row>
    <row r="49" spans="1:19" x14ac:dyDescent="0.15">
      <c r="A49" s="105" t="s">
        <v>147</v>
      </c>
      <c r="B49" s="106" t="s">
        <v>148</v>
      </c>
      <c r="C49" s="107">
        <v>1394909</v>
      </c>
      <c r="D49" s="107">
        <v>6874.35</v>
      </c>
      <c r="E49" s="107">
        <v>202.91503924007358</v>
      </c>
      <c r="F49" s="107">
        <v>207</v>
      </c>
      <c r="G49" s="107">
        <v>111</v>
      </c>
      <c r="H49" s="108">
        <v>54.117221983656279</v>
      </c>
      <c r="I49" s="104"/>
      <c r="J49" s="106" t="s">
        <v>147</v>
      </c>
      <c r="K49" s="106" t="s">
        <v>148</v>
      </c>
      <c r="L49" s="109">
        <v>62.591805791653819</v>
      </c>
      <c r="M49" s="109">
        <v>8.3690698938236228</v>
      </c>
      <c r="N49" s="109">
        <v>6.8</v>
      </c>
      <c r="O49" s="107">
        <v>29524</v>
      </c>
      <c r="P49" s="107">
        <v>4384.1270000000004</v>
      </c>
      <c r="Q49" s="109">
        <v>3.1429483930492959</v>
      </c>
    </row>
    <row r="50" spans="1:19" x14ac:dyDescent="0.15">
      <c r="A50" s="110" t="s">
        <v>149</v>
      </c>
      <c r="B50" s="111" t="s">
        <v>150</v>
      </c>
      <c r="C50" s="112">
        <v>678105</v>
      </c>
      <c r="D50" s="112">
        <v>6775.2300000000014</v>
      </c>
      <c r="E50" s="112">
        <v>100.0859011428394</v>
      </c>
      <c r="F50" s="112">
        <v>325</v>
      </c>
      <c r="G50" s="112">
        <v>249</v>
      </c>
      <c r="H50" s="113">
        <v>40.938645195065661</v>
      </c>
      <c r="I50" s="104"/>
      <c r="J50" s="114" t="s">
        <v>149</v>
      </c>
      <c r="K50" s="114" t="s">
        <v>150</v>
      </c>
      <c r="L50" s="115">
        <v>60.710656181815516</v>
      </c>
      <c r="M50" s="115">
        <v>9.4592101216887041</v>
      </c>
      <c r="N50" s="115">
        <v>8.4</v>
      </c>
      <c r="O50" s="112">
        <v>15499</v>
      </c>
      <c r="P50" s="112">
        <v>3619</v>
      </c>
      <c r="Q50" s="115">
        <v>5.336931596139241</v>
      </c>
    </row>
    <row r="51" spans="1:19" x14ac:dyDescent="0.15">
      <c r="A51" s="105" t="s">
        <v>151</v>
      </c>
      <c r="B51" s="106" t="s">
        <v>152</v>
      </c>
      <c r="C51" s="107">
        <v>173828</v>
      </c>
      <c r="D51" s="107">
        <v>5216.5300000000016</v>
      </c>
      <c r="E51" s="107">
        <v>33.322534328375369</v>
      </c>
      <c r="F51" s="107">
        <v>313</v>
      </c>
      <c r="G51" s="107">
        <v>287</v>
      </c>
      <c r="H51" s="108">
        <v>11.435441931104309</v>
      </c>
      <c r="I51" s="104"/>
      <c r="J51" s="106" t="s">
        <v>151</v>
      </c>
      <c r="K51" s="106" t="s">
        <v>152</v>
      </c>
      <c r="L51" s="109">
        <v>55.718212582146606</v>
      </c>
      <c r="M51" s="109">
        <v>14.88975895961101</v>
      </c>
      <c r="N51" s="109">
        <v>8.3000000000000007</v>
      </c>
      <c r="O51" s="107">
        <v>3860</v>
      </c>
      <c r="P51" s="107">
        <v>4017</v>
      </c>
      <c r="Q51" s="109">
        <v>23.109050325609221</v>
      </c>
    </row>
    <row r="52" spans="1:19" x14ac:dyDescent="0.15">
      <c r="A52" s="110" t="s">
        <v>153</v>
      </c>
      <c r="B52" s="111" t="s">
        <v>154</v>
      </c>
      <c r="C52" s="112">
        <v>332842</v>
      </c>
      <c r="D52" s="112">
        <v>5360.9100000000008</v>
      </c>
      <c r="E52" s="112">
        <v>62.086847195718626</v>
      </c>
      <c r="F52" s="112">
        <v>319</v>
      </c>
      <c r="G52" s="112">
        <v>263</v>
      </c>
      <c r="H52" s="113">
        <v>22.031774836108426</v>
      </c>
      <c r="I52" s="104"/>
      <c r="J52" s="114" t="s">
        <v>153</v>
      </c>
      <c r="K52" s="114" t="s">
        <v>154</v>
      </c>
      <c r="L52" s="115">
        <v>57.278649617359292</v>
      </c>
      <c r="M52" s="115">
        <v>13.020984694371791</v>
      </c>
      <c r="N52" s="115">
        <v>8.6</v>
      </c>
      <c r="O52" s="112">
        <v>9725</v>
      </c>
      <c r="P52" s="112">
        <v>2956.4050000000002</v>
      </c>
      <c r="Q52" s="115">
        <v>8.8823075212863767</v>
      </c>
    </row>
    <row r="53" spans="1:19" x14ac:dyDescent="0.15">
      <c r="A53" s="105" t="s">
        <v>155</v>
      </c>
      <c r="B53" s="106" t="s">
        <v>156</v>
      </c>
      <c r="C53" s="107">
        <v>76601</v>
      </c>
      <c r="D53" s="107">
        <v>5166.8800000000047</v>
      </c>
      <c r="E53" s="107">
        <v>14.825387854953073</v>
      </c>
      <c r="F53" s="107">
        <v>152</v>
      </c>
      <c r="G53" s="107">
        <v>144</v>
      </c>
      <c r="H53" s="108">
        <v>15.840524275140011</v>
      </c>
      <c r="I53" s="104"/>
      <c r="J53" s="106" t="s">
        <v>155</v>
      </c>
      <c r="K53" s="106" t="s">
        <v>156</v>
      </c>
      <c r="L53" s="109">
        <v>58.828618619405916</v>
      </c>
      <c r="M53" s="109">
        <v>12.573735678892589</v>
      </c>
      <c r="N53" s="109">
        <v>5.4</v>
      </c>
      <c r="O53" s="107">
        <v>1243</v>
      </c>
      <c r="P53" s="107">
        <v>2261.9050000000002</v>
      </c>
      <c r="Q53" s="109">
        <v>29.528400412527251</v>
      </c>
    </row>
    <row r="54" spans="1:19" x14ac:dyDescent="0.15">
      <c r="A54" s="110" t="s">
        <v>157</v>
      </c>
      <c r="B54" s="111" t="s">
        <v>158</v>
      </c>
      <c r="C54" s="112">
        <v>813493</v>
      </c>
      <c r="D54" s="112">
        <v>7106.6299999999965</v>
      </c>
      <c r="E54" s="112">
        <v>114.46958685058887</v>
      </c>
      <c r="F54" s="112">
        <v>177</v>
      </c>
      <c r="G54" s="112">
        <v>117</v>
      </c>
      <c r="H54" s="113">
        <v>56.816469225918354</v>
      </c>
      <c r="I54" s="104"/>
      <c r="J54" s="114" t="s">
        <v>157</v>
      </c>
      <c r="K54" s="114" t="s">
        <v>158</v>
      </c>
      <c r="L54" s="115">
        <v>60.849805302488967</v>
      </c>
      <c r="M54" s="115">
        <v>10.307262946434591</v>
      </c>
      <c r="N54" s="115">
        <v>7.7</v>
      </c>
      <c r="O54" s="112">
        <v>15563</v>
      </c>
      <c r="P54" s="112">
        <v>4789.1009999999997</v>
      </c>
      <c r="Q54" s="115">
        <v>5.8870832324310101</v>
      </c>
    </row>
    <row r="55" spans="1:19" x14ac:dyDescent="0.15">
      <c r="A55" s="116" t="s">
        <v>42</v>
      </c>
      <c r="B55" s="117"/>
      <c r="J55" s="116" t="s">
        <v>159</v>
      </c>
      <c r="K55" s="121"/>
      <c r="M55" s="119"/>
      <c r="N55" s="119"/>
      <c r="O55" s="118"/>
      <c r="P55" s="118"/>
      <c r="Q55" s="119"/>
    </row>
    <row r="56" spans="1:19" ht="12.75" customHeight="1" x14ac:dyDescent="0.15">
      <c r="A56" s="81" t="s">
        <v>314</v>
      </c>
      <c r="B56" s="117"/>
      <c r="J56" s="278" t="s">
        <v>315</v>
      </c>
      <c r="K56" s="278"/>
      <c r="L56" s="278"/>
      <c r="M56" s="278"/>
      <c r="N56" s="278"/>
      <c r="O56" s="278"/>
      <c r="P56" s="278"/>
      <c r="Q56" s="278"/>
      <c r="R56" s="122"/>
    </row>
    <row r="57" spans="1:19" ht="33.5" customHeight="1" x14ac:dyDescent="0.15">
      <c r="A57" s="123"/>
      <c r="B57" s="117"/>
      <c r="J57" s="274" t="s">
        <v>316</v>
      </c>
      <c r="K57" s="274"/>
      <c r="L57" s="274"/>
      <c r="M57" s="274"/>
      <c r="N57" s="274"/>
      <c r="O57" s="274"/>
      <c r="P57" s="274"/>
      <c r="Q57" s="274"/>
    </row>
    <row r="58" spans="1:19" x14ac:dyDescent="0.15">
      <c r="A58" s="123"/>
      <c r="B58" s="117"/>
      <c r="H58" s="119">
        <v>0</v>
      </c>
      <c r="J58" s="116" t="s">
        <v>317</v>
      </c>
      <c r="K58" s="121"/>
      <c r="M58" s="119"/>
      <c r="N58" s="119"/>
      <c r="O58" s="118"/>
      <c r="P58" s="118"/>
      <c r="Q58" s="119"/>
    </row>
    <row r="59" spans="1:19" x14ac:dyDescent="0.15">
      <c r="A59" s="124"/>
      <c r="B59" s="121"/>
      <c r="J59" s="116" t="s">
        <v>318</v>
      </c>
      <c r="K59" s="121"/>
      <c r="L59" s="87"/>
      <c r="M59" s="119"/>
      <c r="N59" s="119"/>
      <c r="O59" s="118"/>
      <c r="P59" s="118"/>
      <c r="Q59" s="119"/>
    </row>
    <row r="60" spans="1:19" ht="23.25" customHeight="1" x14ac:dyDescent="0.2">
      <c r="A60" s="96" t="s">
        <v>46</v>
      </c>
      <c r="B60" s="125"/>
      <c r="C60" s="125"/>
      <c r="D60" s="125"/>
      <c r="E60" s="125"/>
      <c r="F60" s="125"/>
      <c r="G60" s="125"/>
      <c r="H60" s="125"/>
      <c r="I60" s="115"/>
      <c r="J60" s="96" t="s">
        <v>47</v>
      </c>
      <c r="K60" s="125"/>
      <c r="L60" s="97"/>
      <c r="M60" s="97"/>
      <c r="N60" s="97"/>
      <c r="O60" s="97"/>
      <c r="P60" s="97"/>
      <c r="Q60" s="97"/>
      <c r="S60" s="12" t="s">
        <v>306</v>
      </c>
    </row>
    <row r="61" spans="1:19" ht="11.25" customHeight="1" thickBot="1" x14ac:dyDescent="0.2">
      <c r="S61" s="12" t="s">
        <v>307</v>
      </c>
    </row>
    <row r="62" spans="1:19" ht="31.5" customHeight="1" x14ac:dyDescent="0.15">
      <c r="A62" s="285" t="s">
        <v>49</v>
      </c>
      <c r="B62" s="285"/>
      <c r="C62" s="283" t="s">
        <v>50</v>
      </c>
      <c r="D62" s="283" t="s">
        <v>51</v>
      </c>
      <c r="E62" s="283" t="s">
        <v>52</v>
      </c>
      <c r="F62" s="287" t="s">
        <v>313</v>
      </c>
      <c r="G62" s="287"/>
      <c r="H62" s="288" t="s">
        <v>53</v>
      </c>
      <c r="I62" s="101"/>
      <c r="J62" s="285" t="s">
        <v>49</v>
      </c>
      <c r="K62" s="285"/>
      <c r="L62" s="288" t="s">
        <v>54</v>
      </c>
      <c r="M62" s="288" t="s">
        <v>55</v>
      </c>
      <c r="N62" s="288" t="s">
        <v>56</v>
      </c>
      <c r="O62" s="283" t="s">
        <v>57</v>
      </c>
      <c r="P62" s="283" t="s">
        <v>58</v>
      </c>
      <c r="Q62" s="288" t="s">
        <v>59</v>
      </c>
    </row>
    <row r="63" spans="1:19" ht="60" customHeight="1" x14ac:dyDescent="0.15">
      <c r="A63" s="286"/>
      <c r="B63" s="286"/>
      <c r="C63" s="284"/>
      <c r="D63" s="284"/>
      <c r="E63" s="284"/>
      <c r="F63" s="127" t="s">
        <v>60</v>
      </c>
      <c r="G63" s="127" t="s">
        <v>61</v>
      </c>
      <c r="H63" s="289"/>
      <c r="I63" s="101"/>
      <c r="J63" s="286"/>
      <c r="K63" s="286"/>
      <c r="L63" s="289"/>
      <c r="M63" s="289"/>
      <c r="N63" s="289"/>
      <c r="O63" s="284"/>
      <c r="P63" s="284"/>
      <c r="Q63" s="289"/>
    </row>
    <row r="64" spans="1:19" x14ac:dyDescent="0.15">
      <c r="A64" s="128" t="s">
        <v>160</v>
      </c>
      <c r="B64" s="129" t="s">
        <v>161</v>
      </c>
      <c r="C64" s="130">
        <v>496883</v>
      </c>
      <c r="D64" s="130">
        <v>5951.4699999999975</v>
      </c>
      <c r="E64" s="130">
        <v>83.489121175104671</v>
      </c>
      <c r="F64" s="103">
        <v>446</v>
      </c>
      <c r="G64" s="103">
        <v>392</v>
      </c>
      <c r="H64" s="131">
        <v>28.739763686823657</v>
      </c>
      <c r="J64" s="102" t="s">
        <v>160</v>
      </c>
      <c r="K64" s="102" t="s">
        <v>161</v>
      </c>
      <c r="L64" s="131">
        <v>58.152237047785782</v>
      </c>
      <c r="M64" s="131">
        <v>12.426503406573474</v>
      </c>
      <c r="N64" s="131">
        <v>6.2</v>
      </c>
      <c r="O64" s="130">
        <v>7530</v>
      </c>
      <c r="P64" s="130">
        <v>7762.3209999999999</v>
      </c>
      <c r="Q64" s="131">
        <v>15.622029733357753</v>
      </c>
    </row>
    <row r="65" spans="1:17" x14ac:dyDescent="0.15">
      <c r="A65" s="132" t="s">
        <v>162</v>
      </c>
      <c r="B65" s="133" t="s">
        <v>163</v>
      </c>
      <c r="C65" s="134">
        <v>568895</v>
      </c>
      <c r="D65" s="134">
        <v>8169.0499999999893</v>
      </c>
      <c r="E65" s="134">
        <v>69.640288650455162</v>
      </c>
      <c r="F65" s="134">
        <v>613</v>
      </c>
      <c r="G65" s="134">
        <v>571</v>
      </c>
      <c r="H65" s="135">
        <v>47.820248024679422</v>
      </c>
      <c r="J65" s="133" t="s">
        <v>162</v>
      </c>
      <c r="K65" s="133" t="s">
        <v>163</v>
      </c>
      <c r="L65" s="135">
        <v>62.336052271723574</v>
      </c>
      <c r="M65" s="135">
        <v>8.8972957825416845</v>
      </c>
      <c r="N65" s="135">
        <v>7.9</v>
      </c>
      <c r="O65" s="134">
        <v>14032</v>
      </c>
      <c r="P65" s="134">
        <v>4175.567</v>
      </c>
      <c r="Q65" s="135">
        <v>7.3397850218405853</v>
      </c>
    </row>
    <row r="66" spans="1:17" x14ac:dyDescent="0.15">
      <c r="A66" s="128" t="s">
        <v>164</v>
      </c>
      <c r="B66" s="136" t="s">
        <v>165</v>
      </c>
      <c r="C66" s="112">
        <v>175640</v>
      </c>
      <c r="D66" s="112">
        <v>6210.6000000000013</v>
      </c>
      <c r="E66" s="112">
        <v>28.280681415644214</v>
      </c>
      <c r="F66" s="112">
        <v>426</v>
      </c>
      <c r="G66" s="112">
        <v>402</v>
      </c>
      <c r="H66" s="115">
        <v>26.165452061033932</v>
      </c>
      <c r="J66" s="137" t="s">
        <v>164</v>
      </c>
      <c r="K66" s="137" t="s">
        <v>165</v>
      </c>
      <c r="L66" s="131">
        <v>58.916395864106349</v>
      </c>
      <c r="M66" s="131">
        <v>11.858788774002955</v>
      </c>
      <c r="N66" s="115">
        <v>7.1</v>
      </c>
      <c r="O66" s="112">
        <v>4250</v>
      </c>
      <c r="P66" s="112">
        <v>3893</v>
      </c>
      <c r="Q66" s="138">
        <v>22.164654976087451</v>
      </c>
    </row>
    <row r="67" spans="1:17" x14ac:dyDescent="0.15">
      <c r="A67" s="132" t="s">
        <v>166</v>
      </c>
      <c r="B67" s="133" t="s">
        <v>167</v>
      </c>
      <c r="C67" s="134">
        <v>307445</v>
      </c>
      <c r="D67" s="134">
        <v>5175.21</v>
      </c>
      <c r="E67" s="134">
        <v>59.407251106718377</v>
      </c>
      <c r="F67" s="134">
        <v>242</v>
      </c>
      <c r="G67" s="134">
        <v>221</v>
      </c>
      <c r="H67" s="135">
        <v>25.80786807396445</v>
      </c>
      <c r="J67" s="133" t="s">
        <v>166</v>
      </c>
      <c r="K67" s="133" t="s">
        <v>167</v>
      </c>
      <c r="L67" s="135">
        <v>58.795539763889117</v>
      </c>
      <c r="M67" s="135">
        <v>11.243593732091105</v>
      </c>
      <c r="N67" s="135">
        <v>5.5</v>
      </c>
      <c r="O67" s="134">
        <v>3706</v>
      </c>
      <c r="P67" s="134">
        <v>3675.1120000000001</v>
      </c>
      <c r="Q67" s="135">
        <v>11.953721803899885</v>
      </c>
    </row>
    <row r="68" spans="1:17" x14ac:dyDescent="0.15">
      <c r="A68" s="128" t="s">
        <v>168</v>
      </c>
      <c r="B68" s="136" t="s">
        <v>169</v>
      </c>
      <c r="C68" s="112">
        <v>733481</v>
      </c>
      <c r="D68" s="112">
        <v>5245.9100000000008</v>
      </c>
      <c r="E68" s="112">
        <v>139.81959278752399</v>
      </c>
      <c r="F68" s="112">
        <v>591</v>
      </c>
      <c r="G68" s="112">
        <v>489</v>
      </c>
      <c r="H68" s="115">
        <v>30.794526374916323</v>
      </c>
      <c r="J68" s="137" t="s">
        <v>168</v>
      </c>
      <c r="K68" s="137" t="s">
        <v>169</v>
      </c>
      <c r="L68" s="131">
        <v>63.28056758096271</v>
      </c>
      <c r="M68" s="131">
        <v>9.1377577704210573</v>
      </c>
      <c r="N68" s="115">
        <v>8</v>
      </c>
      <c r="O68" s="112">
        <v>22160</v>
      </c>
      <c r="P68" s="112">
        <v>3217.8649999999998</v>
      </c>
      <c r="Q68" s="138">
        <v>4.3871143219797109</v>
      </c>
    </row>
    <row r="69" spans="1:17" x14ac:dyDescent="0.15">
      <c r="A69" s="132" t="s">
        <v>170</v>
      </c>
      <c r="B69" s="133" t="s">
        <v>171</v>
      </c>
      <c r="C69" s="134">
        <v>187187</v>
      </c>
      <c r="D69" s="134">
        <v>6211.4399999999969</v>
      </c>
      <c r="E69" s="134">
        <v>30.135846116198515</v>
      </c>
      <c r="F69" s="134">
        <v>499</v>
      </c>
      <c r="G69" s="134">
        <v>474</v>
      </c>
      <c r="H69" s="135">
        <v>17.340947822231243</v>
      </c>
      <c r="J69" s="133" t="s">
        <v>170</v>
      </c>
      <c r="K69" s="133" t="s">
        <v>171</v>
      </c>
      <c r="L69" s="135">
        <v>59.895618280013871</v>
      </c>
      <c r="M69" s="135">
        <v>10.477260089957664</v>
      </c>
      <c r="N69" s="135">
        <v>7.9</v>
      </c>
      <c r="O69" s="134">
        <v>5043</v>
      </c>
      <c r="P69" s="134">
        <v>3529.433</v>
      </c>
      <c r="Q69" s="135">
        <v>18.855118143888198</v>
      </c>
    </row>
    <row r="70" spans="1:17" x14ac:dyDescent="0.15">
      <c r="A70" s="128" t="s">
        <v>172</v>
      </c>
      <c r="B70" s="136" t="s">
        <v>173</v>
      </c>
      <c r="C70" s="112">
        <v>750863</v>
      </c>
      <c r="D70" s="112">
        <v>6822.6399999999958</v>
      </c>
      <c r="E70" s="112">
        <v>110.05461229084349</v>
      </c>
      <c r="F70" s="112">
        <v>250</v>
      </c>
      <c r="G70" s="112">
        <v>182</v>
      </c>
      <c r="H70" s="115">
        <v>29.057897379415419</v>
      </c>
      <c r="J70" s="137" t="s">
        <v>172</v>
      </c>
      <c r="K70" s="137" t="s">
        <v>173</v>
      </c>
      <c r="L70" s="131">
        <v>58.52447039702686</v>
      </c>
      <c r="M70" s="131">
        <v>11.452076985994605</v>
      </c>
      <c r="N70" s="115">
        <v>7.3</v>
      </c>
      <c r="O70" s="112">
        <v>13894</v>
      </c>
      <c r="P70" s="112">
        <v>4181.7870000000003</v>
      </c>
      <c r="Q70" s="138">
        <v>5.56930758340736</v>
      </c>
    </row>
    <row r="71" spans="1:17" x14ac:dyDescent="0.15">
      <c r="A71" s="132" t="s">
        <v>174</v>
      </c>
      <c r="B71" s="133" t="s">
        <v>175</v>
      </c>
      <c r="C71" s="134">
        <v>1043522</v>
      </c>
      <c r="D71" s="134">
        <v>6216.2699999999995</v>
      </c>
      <c r="E71" s="134">
        <v>167.86947799886428</v>
      </c>
      <c r="F71" s="134">
        <v>725</v>
      </c>
      <c r="G71" s="134">
        <v>565</v>
      </c>
      <c r="H71" s="135">
        <v>37.440034805207752</v>
      </c>
      <c r="J71" s="133" t="s">
        <v>174</v>
      </c>
      <c r="K71" s="133" t="s">
        <v>175</v>
      </c>
      <c r="L71" s="135">
        <v>62.946944875109331</v>
      </c>
      <c r="M71" s="135">
        <v>9.3477341663883156</v>
      </c>
      <c r="N71" s="135">
        <v>8.1</v>
      </c>
      <c r="O71" s="134">
        <v>26849</v>
      </c>
      <c r="P71" s="134">
        <v>4299.1610000000001</v>
      </c>
      <c r="Q71" s="135">
        <v>4.1198566010108078</v>
      </c>
    </row>
    <row r="72" spans="1:17" x14ac:dyDescent="0.15">
      <c r="A72" s="128" t="s">
        <v>176</v>
      </c>
      <c r="B72" s="136" t="s">
        <v>177</v>
      </c>
      <c r="C72" s="112">
        <v>207182</v>
      </c>
      <c r="D72" s="112">
        <v>6816.7099999999955</v>
      </c>
      <c r="E72" s="112">
        <v>30.393254223811802</v>
      </c>
      <c r="F72" s="112">
        <v>309</v>
      </c>
      <c r="G72" s="112">
        <v>289</v>
      </c>
      <c r="H72" s="115">
        <v>15.923197961212846</v>
      </c>
      <c r="J72" s="137" t="s">
        <v>176</v>
      </c>
      <c r="K72" s="137" t="s">
        <v>177</v>
      </c>
      <c r="L72" s="131">
        <v>55.700515040381568</v>
      </c>
      <c r="M72" s="131">
        <v>14.404096274474437</v>
      </c>
      <c r="N72" s="115">
        <v>7.1</v>
      </c>
      <c r="O72" s="112">
        <v>5673</v>
      </c>
      <c r="P72" s="112">
        <v>4359.1000000000004</v>
      </c>
      <c r="Q72" s="138">
        <v>21.039955208464058</v>
      </c>
    </row>
    <row r="73" spans="1:17" x14ac:dyDescent="0.15">
      <c r="A73" s="132" t="s">
        <v>178</v>
      </c>
      <c r="B73" s="133" t="s">
        <v>179</v>
      </c>
      <c r="C73" s="134">
        <v>2604361</v>
      </c>
      <c r="D73" s="134">
        <v>5742.7499999999973</v>
      </c>
      <c r="E73" s="134">
        <v>453.50415741587238</v>
      </c>
      <c r="F73" s="134">
        <v>648</v>
      </c>
      <c r="G73" s="134">
        <v>314</v>
      </c>
      <c r="H73" s="135">
        <v>57.382329101073161</v>
      </c>
      <c r="J73" s="133" t="s">
        <v>178</v>
      </c>
      <c r="K73" s="133" t="s">
        <v>179</v>
      </c>
      <c r="L73" s="135">
        <v>63.324279602686453</v>
      </c>
      <c r="M73" s="135">
        <v>7.5818814146685884</v>
      </c>
      <c r="N73" s="135">
        <v>11</v>
      </c>
      <c r="O73" s="134">
        <v>110687</v>
      </c>
      <c r="P73" s="134">
        <v>4435.6540000000005</v>
      </c>
      <c r="Q73" s="135">
        <v>1.7031640390867473</v>
      </c>
    </row>
    <row r="74" spans="1:17" x14ac:dyDescent="0.15">
      <c r="A74" s="128" t="s">
        <v>180</v>
      </c>
      <c r="B74" s="136" t="s">
        <v>181</v>
      </c>
      <c r="C74" s="112">
        <v>824503</v>
      </c>
      <c r="D74" s="112">
        <v>5860.2199999999957</v>
      </c>
      <c r="E74" s="112">
        <v>140.69488858780056</v>
      </c>
      <c r="F74" s="112">
        <v>679</v>
      </c>
      <c r="G74" s="112">
        <v>551</v>
      </c>
      <c r="H74" s="115">
        <v>32.298123839452373</v>
      </c>
      <c r="J74" s="137" t="s">
        <v>180</v>
      </c>
      <c r="K74" s="137" t="s">
        <v>181</v>
      </c>
      <c r="L74" s="131">
        <v>62.595854689925915</v>
      </c>
      <c r="M74" s="131">
        <v>7.4086418600930584</v>
      </c>
      <c r="N74" s="115">
        <v>8.3000000000000007</v>
      </c>
      <c r="O74" s="112">
        <v>20065</v>
      </c>
      <c r="P74" s="112">
        <v>4270.4679999999998</v>
      </c>
      <c r="Q74" s="138">
        <v>5.1794450717583809</v>
      </c>
    </row>
    <row r="75" spans="1:17" x14ac:dyDescent="0.15">
      <c r="A75" s="132" t="s">
        <v>182</v>
      </c>
      <c r="B75" s="133" t="s">
        <v>183</v>
      </c>
      <c r="C75" s="134">
        <v>283372</v>
      </c>
      <c r="D75" s="134">
        <v>6103.3799999999974</v>
      </c>
      <c r="E75" s="134">
        <v>46.428700162860601</v>
      </c>
      <c r="F75" s="134">
        <v>385</v>
      </c>
      <c r="G75" s="134">
        <v>353</v>
      </c>
      <c r="H75" s="135">
        <v>19.199144587326906</v>
      </c>
      <c r="J75" s="133" t="s">
        <v>182</v>
      </c>
      <c r="K75" s="133" t="s">
        <v>183</v>
      </c>
      <c r="L75" s="135">
        <v>57.18392361223966</v>
      </c>
      <c r="M75" s="135">
        <v>12.954716994759899</v>
      </c>
      <c r="N75" s="135">
        <v>7.8</v>
      </c>
      <c r="O75" s="134">
        <v>7179</v>
      </c>
      <c r="P75" s="134">
        <v>5858.0309999999999</v>
      </c>
      <c r="Q75" s="135">
        <v>20.672582329940855</v>
      </c>
    </row>
    <row r="76" spans="1:17" x14ac:dyDescent="0.15">
      <c r="A76" s="128" t="s">
        <v>184</v>
      </c>
      <c r="B76" s="136" t="s">
        <v>185</v>
      </c>
      <c r="C76" s="112">
        <v>1468018</v>
      </c>
      <c r="D76" s="112">
        <v>6671.3500000000058</v>
      </c>
      <c r="E76" s="112">
        <v>220.04811619837045</v>
      </c>
      <c r="F76" s="112">
        <v>890</v>
      </c>
      <c r="G76" s="112">
        <v>618</v>
      </c>
      <c r="H76" s="115">
        <v>33.420162423076555</v>
      </c>
      <c r="J76" s="137" t="s">
        <v>184</v>
      </c>
      <c r="K76" s="137" t="s">
        <v>185</v>
      </c>
      <c r="L76" s="131">
        <v>61.733657861008361</v>
      </c>
      <c r="M76" s="131">
        <v>8.2109585910579597</v>
      </c>
      <c r="N76" s="115">
        <v>10.199999999999999</v>
      </c>
      <c r="O76" s="112">
        <v>56156</v>
      </c>
      <c r="P76" s="112">
        <v>6246.76</v>
      </c>
      <c r="Q76" s="138">
        <v>4.2552339276493889</v>
      </c>
    </row>
    <row r="77" spans="1:17" x14ac:dyDescent="0.15">
      <c r="A77" s="132" t="s">
        <v>186</v>
      </c>
      <c r="B77" s="133" t="s">
        <v>187</v>
      </c>
      <c r="C77" s="134">
        <v>653742</v>
      </c>
      <c r="D77" s="134">
        <v>7969.6600000000026</v>
      </c>
      <c r="E77" s="134">
        <v>82.028844392357996</v>
      </c>
      <c r="F77" s="134">
        <v>464</v>
      </c>
      <c r="G77" s="134">
        <v>399</v>
      </c>
      <c r="H77" s="135">
        <v>41.240275215604932</v>
      </c>
      <c r="J77" s="133" t="s">
        <v>186</v>
      </c>
      <c r="K77" s="133" t="s">
        <v>187</v>
      </c>
      <c r="L77" s="135">
        <v>61.559584393553855</v>
      </c>
      <c r="M77" s="135">
        <v>10.239306918696231</v>
      </c>
      <c r="N77" s="135">
        <v>7.2</v>
      </c>
      <c r="O77" s="134">
        <v>15706</v>
      </c>
      <c r="P77" s="134">
        <v>7211.6</v>
      </c>
      <c r="Q77" s="135">
        <v>11.031263097674618</v>
      </c>
    </row>
    <row r="78" spans="1:17" x14ac:dyDescent="0.15">
      <c r="A78" s="128" t="s">
        <v>188</v>
      </c>
      <c r="B78" s="136" t="s">
        <v>189</v>
      </c>
      <c r="C78" s="112">
        <v>677309</v>
      </c>
      <c r="D78" s="112">
        <v>7644.7600000000057</v>
      </c>
      <c r="E78" s="112">
        <v>88.597810788042992</v>
      </c>
      <c r="F78" s="112">
        <v>546</v>
      </c>
      <c r="G78" s="112">
        <v>409</v>
      </c>
      <c r="H78" s="115">
        <v>41.472356044287025</v>
      </c>
      <c r="J78" s="137" t="s">
        <v>188</v>
      </c>
      <c r="K78" s="137" t="s">
        <v>189</v>
      </c>
      <c r="L78" s="131">
        <v>59.903771980285988</v>
      </c>
      <c r="M78" s="131">
        <v>12.090127040307742</v>
      </c>
      <c r="N78" s="115">
        <v>7</v>
      </c>
      <c r="O78" s="112">
        <v>14570</v>
      </c>
      <c r="P78" s="112">
        <v>4447.7129999999997</v>
      </c>
      <c r="Q78" s="138">
        <v>6.5667413248605877</v>
      </c>
    </row>
    <row r="79" spans="1:17" x14ac:dyDescent="0.15">
      <c r="A79" s="132" t="s">
        <v>190</v>
      </c>
      <c r="B79" s="133" t="s">
        <v>191</v>
      </c>
      <c r="C79" s="134">
        <v>228530</v>
      </c>
      <c r="D79" s="134">
        <v>4464.0400000000009</v>
      </c>
      <c r="E79" s="134">
        <v>51.193537692314578</v>
      </c>
      <c r="F79" s="134">
        <v>469</v>
      </c>
      <c r="G79" s="134">
        <v>410</v>
      </c>
      <c r="H79" s="135">
        <v>24.026167242812761</v>
      </c>
      <c r="J79" s="133" t="s">
        <v>190</v>
      </c>
      <c r="K79" s="133" t="s">
        <v>191</v>
      </c>
      <c r="L79" s="135">
        <v>58.069379604036342</v>
      </c>
      <c r="M79" s="135">
        <v>13.566891054889149</v>
      </c>
      <c r="N79" s="135">
        <v>9.3000000000000007</v>
      </c>
      <c r="O79" s="134">
        <v>5511</v>
      </c>
      <c r="P79" s="134">
        <v>2952.4430000000002</v>
      </c>
      <c r="Q79" s="135">
        <v>12.919279744453682</v>
      </c>
    </row>
    <row r="80" spans="1:17" x14ac:dyDescent="0.15">
      <c r="A80" s="128" t="s">
        <v>192</v>
      </c>
      <c r="B80" s="136" t="s">
        <v>193</v>
      </c>
      <c r="C80" s="112">
        <v>474452</v>
      </c>
      <c r="D80" s="112">
        <v>4116.0199999999986</v>
      </c>
      <c r="E80" s="112">
        <v>115.26960510395969</v>
      </c>
      <c r="F80" s="112">
        <v>226</v>
      </c>
      <c r="G80" s="112">
        <v>157</v>
      </c>
      <c r="H80" s="115">
        <v>39.032821022990731</v>
      </c>
      <c r="J80" s="137" t="s">
        <v>192</v>
      </c>
      <c r="K80" s="137" t="s">
        <v>193</v>
      </c>
      <c r="L80" s="131">
        <v>57.208977035490605</v>
      </c>
      <c r="M80" s="131">
        <v>12.87954070981211</v>
      </c>
      <c r="N80" s="115">
        <v>13.9</v>
      </c>
      <c r="O80" s="112">
        <v>22431</v>
      </c>
      <c r="P80" s="112">
        <v>2151.4490000000001</v>
      </c>
      <c r="Q80" s="138">
        <v>4.5345978096835928</v>
      </c>
    </row>
    <row r="81" spans="1:17" x14ac:dyDescent="0.15">
      <c r="A81" s="132" t="s">
        <v>194</v>
      </c>
      <c r="B81" s="133" t="s">
        <v>195</v>
      </c>
      <c r="C81" s="134">
        <v>1125559</v>
      </c>
      <c r="D81" s="134">
        <v>4755.0300000000007</v>
      </c>
      <c r="E81" s="134">
        <v>236.70912696660164</v>
      </c>
      <c r="F81" s="134">
        <v>514</v>
      </c>
      <c r="G81" s="134">
        <v>357</v>
      </c>
      <c r="H81" s="135">
        <v>44.272934604050079</v>
      </c>
      <c r="J81" s="133" t="s">
        <v>194</v>
      </c>
      <c r="K81" s="133" t="s">
        <v>195</v>
      </c>
      <c r="L81" s="135">
        <v>64.222894613930521</v>
      </c>
      <c r="M81" s="135">
        <v>8.8557637379956162</v>
      </c>
      <c r="N81" s="135">
        <v>7.1</v>
      </c>
      <c r="O81" s="134">
        <v>26507</v>
      </c>
      <c r="P81" s="134">
        <v>3445.8789999999999</v>
      </c>
      <c r="Q81" s="135">
        <v>3.0614823389977781</v>
      </c>
    </row>
    <row r="82" spans="1:17" x14ac:dyDescent="0.15">
      <c r="A82" s="128" t="s">
        <v>196</v>
      </c>
      <c r="B82" s="136" t="s">
        <v>197</v>
      </c>
      <c r="C82" s="112">
        <v>764030</v>
      </c>
      <c r="D82" s="112">
        <v>3525.1699999999996</v>
      </c>
      <c r="E82" s="112">
        <v>216.73564679150229</v>
      </c>
      <c r="F82" s="112">
        <v>366</v>
      </c>
      <c r="G82" s="112">
        <v>225</v>
      </c>
      <c r="H82" s="115">
        <v>39.442037616323965</v>
      </c>
      <c r="J82" s="137" t="s">
        <v>196</v>
      </c>
      <c r="K82" s="137" t="s">
        <v>197</v>
      </c>
      <c r="L82" s="131">
        <v>62.193725399762059</v>
      </c>
      <c r="M82" s="131">
        <v>9.4029905503639917</v>
      </c>
      <c r="N82" s="115">
        <v>8</v>
      </c>
      <c r="O82" s="112">
        <v>15239</v>
      </c>
      <c r="P82" s="112">
        <v>2602.9349999999999</v>
      </c>
      <c r="Q82" s="138">
        <v>3.4068492074918524</v>
      </c>
    </row>
    <row r="83" spans="1:17" x14ac:dyDescent="0.15">
      <c r="A83" s="132" t="s">
        <v>198</v>
      </c>
      <c r="B83" s="133" t="s">
        <v>199</v>
      </c>
      <c r="C83" s="134">
        <v>1843319</v>
      </c>
      <c r="D83" s="134">
        <v>3249.119999999999</v>
      </c>
      <c r="E83" s="134">
        <v>567.32869207662395</v>
      </c>
      <c r="F83" s="134">
        <v>267</v>
      </c>
      <c r="G83" s="134">
        <v>108</v>
      </c>
      <c r="H83" s="135">
        <v>70.88631973087675</v>
      </c>
      <c r="J83" s="133" t="s">
        <v>198</v>
      </c>
      <c r="K83" s="133" t="s">
        <v>199</v>
      </c>
      <c r="L83" s="135">
        <v>63.828488671150197</v>
      </c>
      <c r="M83" s="135">
        <v>8.4738101469522942</v>
      </c>
      <c r="N83" s="135">
        <v>7.5</v>
      </c>
      <c r="O83" s="134">
        <v>46680</v>
      </c>
      <c r="P83" s="134">
        <v>3354.9</v>
      </c>
      <c r="Q83" s="135">
        <v>1.8200322353320288</v>
      </c>
    </row>
    <row r="84" spans="1:17" x14ac:dyDescent="0.15">
      <c r="A84" s="128" t="s">
        <v>200</v>
      </c>
      <c r="B84" s="136" t="s">
        <v>201</v>
      </c>
      <c r="C84" s="112">
        <v>236659</v>
      </c>
      <c r="D84" s="112">
        <v>5360.079999999999</v>
      </c>
      <c r="E84" s="112">
        <v>44.152139520305674</v>
      </c>
      <c r="F84" s="112">
        <v>539</v>
      </c>
      <c r="G84" s="112">
        <v>502</v>
      </c>
      <c r="H84" s="115">
        <v>10.782180267811492</v>
      </c>
      <c r="J84" s="137" t="s">
        <v>200</v>
      </c>
      <c r="K84" s="137" t="s">
        <v>201</v>
      </c>
      <c r="L84" s="131">
        <v>59.281542406751463</v>
      </c>
      <c r="M84" s="131">
        <v>10.708251498752112</v>
      </c>
      <c r="N84" s="115">
        <v>7.8</v>
      </c>
      <c r="O84" s="112">
        <v>4262</v>
      </c>
      <c r="P84" s="112">
        <v>3420</v>
      </c>
      <c r="Q84" s="138">
        <v>14.451172361921584</v>
      </c>
    </row>
    <row r="85" spans="1:17" x14ac:dyDescent="0.15">
      <c r="A85" s="132" t="s">
        <v>202</v>
      </c>
      <c r="B85" s="133" t="s">
        <v>203</v>
      </c>
      <c r="C85" s="134">
        <v>553595</v>
      </c>
      <c r="D85" s="134">
        <v>8574.6899999999914</v>
      </c>
      <c r="E85" s="134">
        <v>64.561517675857729</v>
      </c>
      <c r="F85" s="134">
        <v>565</v>
      </c>
      <c r="G85" s="134">
        <v>490</v>
      </c>
      <c r="H85" s="135">
        <v>23.853539139623731</v>
      </c>
      <c r="J85" s="133" t="s">
        <v>202</v>
      </c>
      <c r="K85" s="133" t="s">
        <v>203</v>
      </c>
      <c r="L85" s="135">
        <v>57.414972691959463</v>
      </c>
      <c r="M85" s="135">
        <v>12.774905809164988</v>
      </c>
      <c r="N85" s="135">
        <v>7.5</v>
      </c>
      <c r="O85" s="134">
        <v>10177</v>
      </c>
      <c r="P85" s="134">
        <v>5479.6809999999996</v>
      </c>
      <c r="Q85" s="135">
        <v>9.898357102213712</v>
      </c>
    </row>
    <row r="86" spans="1:17" x14ac:dyDescent="0.15">
      <c r="A86" s="128" t="s">
        <v>204</v>
      </c>
      <c r="B86" s="136" t="s">
        <v>205</v>
      </c>
      <c r="C86" s="112">
        <v>566506</v>
      </c>
      <c r="D86" s="112">
        <v>6205.9899999999971</v>
      </c>
      <c r="E86" s="112">
        <v>91.283743608997156</v>
      </c>
      <c r="F86" s="112">
        <v>354</v>
      </c>
      <c r="G86" s="112">
        <v>288</v>
      </c>
      <c r="H86" s="115">
        <v>31.989069842155246</v>
      </c>
      <c r="J86" s="137" t="s">
        <v>204</v>
      </c>
      <c r="K86" s="137" t="s">
        <v>205</v>
      </c>
      <c r="L86" s="131">
        <v>59.345408200604396</v>
      </c>
      <c r="M86" s="131">
        <v>10.893084410426487</v>
      </c>
      <c r="N86" s="115">
        <v>8.1999999999999993</v>
      </c>
      <c r="O86" s="112">
        <v>10787</v>
      </c>
      <c r="P86" s="112">
        <v>4266.7049999999999</v>
      </c>
      <c r="Q86" s="138">
        <v>7.5316148460916565</v>
      </c>
    </row>
    <row r="87" spans="1:17" x14ac:dyDescent="0.15">
      <c r="A87" s="132" t="s">
        <v>206</v>
      </c>
      <c r="B87" s="133" t="s">
        <v>207</v>
      </c>
      <c r="C87" s="134">
        <v>431174</v>
      </c>
      <c r="D87" s="134">
        <v>6028.2500000000018</v>
      </c>
      <c r="E87" s="134">
        <v>71.52556712146972</v>
      </c>
      <c r="F87" s="134">
        <v>273</v>
      </c>
      <c r="G87" s="134">
        <v>162</v>
      </c>
      <c r="H87" s="135">
        <v>27.700649853655367</v>
      </c>
      <c r="J87" s="133" t="s">
        <v>206</v>
      </c>
      <c r="K87" s="133" t="s">
        <v>207</v>
      </c>
      <c r="L87" s="135">
        <v>61.603567696533105</v>
      </c>
      <c r="M87" s="135">
        <v>10.183840868527886</v>
      </c>
      <c r="N87" s="135">
        <v>6.3</v>
      </c>
      <c r="O87" s="134">
        <v>5535</v>
      </c>
      <c r="P87" s="134">
        <v>3123.9609999999998</v>
      </c>
      <c r="Q87" s="135">
        <v>7.245244379299308</v>
      </c>
    </row>
    <row r="88" spans="1:17" x14ac:dyDescent="0.15">
      <c r="A88" s="128" t="s">
        <v>208</v>
      </c>
      <c r="B88" s="136" t="s">
        <v>209</v>
      </c>
      <c r="C88" s="112">
        <v>807360</v>
      </c>
      <c r="D88" s="112">
        <v>4387.7999999999984</v>
      </c>
      <c r="E88" s="112">
        <v>184.0010939422946</v>
      </c>
      <c r="F88" s="112">
        <v>279</v>
      </c>
      <c r="G88" s="112">
        <v>138</v>
      </c>
      <c r="H88" s="115">
        <v>37.857213634562029</v>
      </c>
      <c r="J88" s="137" t="s">
        <v>208</v>
      </c>
      <c r="K88" s="137" t="s">
        <v>209</v>
      </c>
      <c r="L88" s="131">
        <v>63.580132906006114</v>
      </c>
      <c r="M88" s="131">
        <v>7.8822556599730813</v>
      </c>
      <c r="N88" s="115">
        <v>6.2</v>
      </c>
      <c r="O88" s="112">
        <v>8361</v>
      </c>
      <c r="P88" s="112">
        <v>2975.2130000000002</v>
      </c>
      <c r="Q88" s="138">
        <v>3.6851132084819658</v>
      </c>
    </row>
    <row r="89" spans="1:17" x14ac:dyDescent="0.15">
      <c r="A89" s="132" t="s">
        <v>210</v>
      </c>
      <c r="B89" s="133" t="s">
        <v>211</v>
      </c>
      <c r="C89" s="134">
        <v>2187526</v>
      </c>
      <c r="D89" s="134">
        <v>105.4</v>
      </c>
      <c r="E89" s="134">
        <v>20754.516129032258</v>
      </c>
      <c r="F89" s="134">
        <v>1</v>
      </c>
      <c r="G89" s="134">
        <v>0</v>
      </c>
      <c r="H89" s="135">
        <v>100</v>
      </c>
      <c r="J89" s="133" t="s">
        <v>210</v>
      </c>
      <c r="K89" s="133" t="s">
        <v>211</v>
      </c>
      <c r="L89" s="135">
        <v>68.867335638753218</v>
      </c>
      <c r="M89" s="135">
        <v>8.1060536589657453</v>
      </c>
      <c r="N89" s="135">
        <v>6.4</v>
      </c>
      <c r="O89" s="134">
        <v>64048</v>
      </c>
      <c r="P89" s="134">
        <v>1625</v>
      </c>
      <c r="Q89" s="135">
        <v>0.74284831357433012</v>
      </c>
    </row>
    <row r="90" spans="1:17" x14ac:dyDescent="0.15">
      <c r="A90" s="128" t="s">
        <v>212</v>
      </c>
      <c r="B90" s="136" t="s">
        <v>213</v>
      </c>
      <c r="C90" s="112">
        <v>1254378</v>
      </c>
      <c r="D90" s="112">
        <v>6277.8100000000104</v>
      </c>
      <c r="E90" s="112">
        <v>199.81139919812767</v>
      </c>
      <c r="F90" s="112">
        <v>708</v>
      </c>
      <c r="G90" s="112">
        <v>567</v>
      </c>
      <c r="H90" s="115">
        <v>47.88628308213314</v>
      </c>
      <c r="J90" s="137" t="s">
        <v>212</v>
      </c>
      <c r="K90" s="137" t="s">
        <v>213</v>
      </c>
      <c r="L90" s="131">
        <v>61.347753797270919</v>
      </c>
      <c r="M90" s="131">
        <v>9.3777235348789354</v>
      </c>
      <c r="N90" s="115">
        <v>9.5</v>
      </c>
      <c r="O90" s="112">
        <v>41399</v>
      </c>
      <c r="P90" s="112">
        <v>5658.625</v>
      </c>
      <c r="Q90" s="138">
        <v>4.5111003222314165</v>
      </c>
    </row>
    <row r="91" spans="1:17" x14ac:dyDescent="0.15">
      <c r="A91" s="132" t="s">
        <v>214</v>
      </c>
      <c r="B91" s="133" t="s">
        <v>215</v>
      </c>
      <c r="C91" s="134">
        <v>1403997</v>
      </c>
      <c r="D91" s="134">
        <v>5915.2900000000036</v>
      </c>
      <c r="E91" s="134">
        <v>237.35049338240376</v>
      </c>
      <c r="F91" s="134">
        <v>507</v>
      </c>
      <c r="G91" s="134">
        <v>340</v>
      </c>
      <c r="H91" s="135">
        <v>52.054883308155219</v>
      </c>
      <c r="J91" s="133" t="s">
        <v>214</v>
      </c>
      <c r="K91" s="133" t="s">
        <v>215</v>
      </c>
      <c r="L91" s="135">
        <v>64.0669791592764</v>
      </c>
      <c r="M91" s="135">
        <v>6.4620362220753345</v>
      </c>
      <c r="N91" s="135">
        <v>6.9</v>
      </c>
      <c r="O91" s="134">
        <v>29422</v>
      </c>
      <c r="P91" s="134">
        <v>4325</v>
      </c>
      <c r="Q91" s="135">
        <v>3.0804909127298705</v>
      </c>
    </row>
    <row r="92" spans="1:17" x14ac:dyDescent="0.15">
      <c r="A92" s="128" t="s">
        <v>216</v>
      </c>
      <c r="B92" s="136" t="s">
        <v>217</v>
      </c>
      <c r="C92" s="112">
        <v>1438266</v>
      </c>
      <c r="D92" s="112">
        <v>2284.4300000000003</v>
      </c>
      <c r="E92" s="112">
        <v>629.59512876297356</v>
      </c>
      <c r="F92" s="112">
        <v>259</v>
      </c>
      <c r="G92" s="112">
        <v>127</v>
      </c>
      <c r="H92" s="115">
        <v>70.782456096438352</v>
      </c>
      <c r="J92" s="137" t="s">
        <v>216</v>
      </c>
      <c r="K92" s="137" t="s">
        <v>217</v>
      </c>
      <c r="L92" s="131">
        <v>62.702355682112341</v>
      </c>
      <c r="M92" s="131">
        <v>8.1069289843817405</v>
      </c>
      <c r="N92" s="115">
        <v>6.4</v>
      </c>
      <c r="O92" s="112">
        <v>23523</v>
      </c>
      <c r="P92" s="112">
        <v>1573.6510000000001</v>
      </c>
      <c r="Q92" s="138">
        <v>1.0941307101746129</v>
      </c>
    </row>
    <row r="93" spans="1:17" x14ac:dyDescent="0.15">
      <c r="A93" s="132" t="s">
        <v>218</v>
      </c>
      <c r="B93" s="133" t="s">
        <v>219</v>
      </c>
      <c r="C93" s="134">
        <v>374351</v>
      </c>
      <c r="D93" s="134">
        <v>5999.3500000000031</v>
      </c>
      <c r="E93" s="134">
        <v>62.398593180927904</v>
      </c>
      <c r="F93" s="134">
        <v>256</v>
      </c>
      <c r="G93" s="134">
        <v>220</v>
      </c>
      <c r="H93" s="135">
        <v>27.376179040526136</v>
      </c>
      <c r="J93" s="133" t="s">
        <v>218</v>
      </c>
      <c r="K93" s="133" t="s">
        <v>219</v>
      </c>
      <c r="L93" s="135">
        <v>58.91897259189485</v>
      </c>
      <c r="M93" s="135">
        <v>11.542641837548004</v>
      </c>
      <c r="N93" s="135">
        <v>6.1</v>
      </c>
      <c r="O93" s="134">
        <v>6831</v>
      </c>
      <c r="P93" s="134">
        <v>4010.4650000000001</v>
      </c>
      <c r="Q93" s="135">
        <v>10.713114162911278</v>
      </c>
    </row>
    <row r="94" spans="1:17" x14ac:dyDescent="0.15">
      <c r="A94" s="128" t="s">
        <v>220</v>
      </c>
      <c r="B94" s="136" t="s">
        <v>221</v>
      </c>
      <c r="C94" s="112">
        <v>572443</v>
      </c>
      <c r="D94" s="112">
        <v>6170.12</v>
      </c>
      <c r="E94" s="112">
        <v>92.776639676375822</v>
      </c>
      <c r="F94" s="112">
        <v>772</v>
      </c>
      <c r="G94" s="112">
        <v>692</v>
      </c>
      <c r="H94" s="115">
        <v>27.42683551026041</v>
      </c>
      <c r="J94" s="137" t="s">
        <v>220</v>
      </c>
      <c r="K94" s="137" t="s">
        <v>221</v>
      </c>
      <c r="L94" s="131">
        <v>62.32192344616854</v>
      </c>
      <c r="M94" s="131">
        <v>8.9718815870993325</v>
      </c>
      <c r="N94" s="115">
        <v>10.199999999999999</v>
      </c>
      <c r="O94" s="112">
        <v>18536</v>
      </c>
      <c r="P94" s="112">
        <v>4525.835</v>
      </c>
      <c r="Q94" s="138">
        <v>7.9061758113908285</v>
      </c>
    </row>
    <row r="95" spans="1:17" x14ac:dyDescent="0.15">
      <c r="A95" s="132" t="s">
        <v>222</v>
      </c>
      <c r="B95" s="133" t="s">
        <v>223</v>
      </c>
      <c r="C95" s="134">
        <v>387890</v>
      </c>
      <c r="D95" s="134">
        <v>5757.8900000000012</v>
      </c>
      <c r="E95" s="134">
        <v>67.366691617936411</v>
      </c>
      <c r="F95" s="134">
        <v>314</v>
      </c>
      <c r="G95" s="134">
        <v>267</v>
      </c>
      <c r="H95" s="135">
        <v>35.923070973729665</v>
      </c>
      <c r="J95" s="133" t="s">
        <v>222</v>
      </c>
      <c r="K95" s="133" t="s">
        <v>223</v>
      </c>
      <c r="L95" s="135">
        <v>58.235154602498596</v>
      </c>
      <c r="M95" s="135">
        <v>12.602797642679262</v>
      </c>
      <c r="N95" s="135">
        <v>8.9</v>
      </c>
      <c r="O95" s="134">
        <v>10635</v>
      </c>
      <c r="P95" s="134">
        <v>4152</v>
      </c>
      <c r="Q95" s="135">
        <v>10.704065585604166</v>
      </c>
    </row>
    <row r="96" spans="1:17" x14ac:dyDescent="0.15">
      <c r="A96" s="128" t="s">
        <v>224</v>
      </c>
      <c r="B96" s="136" t="s">
        <v>225</v>
      </c>
      <c r="C96" s="112">
        <v>258349</v>
      </c>
      <c r="D96" s="112">
        <v>3718.2800000000034</v>
      </c>
      <c r="E96" s="112">
        <v>69.480781436578141</v>
      </c>
      <c r="F96" s="112">
        <v>195</v>
      </c>
      <c r="G96" s="112">
        <v>161</v>
      </c>
      <c r="H96" s="115">
        <v>33.982326233118769</v>
      </c>
      <c r="J96" s="137" t="s">
        <v>224</v>
      </c>
      <c r="K96" s="137" t="s">
        <v>225</v>
      </c>
      <c r="L96" s="131">
        <v>59.278495761905127</v>
      </c>
      <c r="M96" s="131">
        <v>10.52326953978783</v>
      </c>
      <c r="N96" s="115">
        <v>9.6999999999999993</v>
      </c>
      <c r="O96" s="112">
        <v>6639</v>
      </c>
      <c r="P96" s="112">
        <v>2528.4720000000002</v>
      </c>
      <c r="Q96" s="138">
        <v>9.7870400117670275</v>
      </c>
    </row>
    <row r="97" spans="1:17" x14ac:dyDescent="0.15">
      <c r="A97" s="132" t="s">
        <v>226</v>
      </c>
      <c r="B97" s="133" t="s">
        <v>227</v>
      </c>
      <c r="C97" s="134">
        <v>1058740</v>
      </c>
      <c r="D97" s="134">
        <v>5972.5399999999991</v>
      </c>
      <c r="E97" s="134">
        <v>177.26796304419898</v>
      </c>
      <c r="F97" s="134">
        <v>153</v>
      </c>
      <c r="G97" s="134">
        <v>58</v>
      </c>
      <c r="H97" s="135">
        <v>66.152879838298361</v>
      </c>
      <c r="J97" s="133" t="s">
        <v>226</v>
      </c>
      <c r="K97" s="133" t="s">
        <v>227</v>
      </c>
      <c r="L97" s="135">
        <v>57.880532967790245</v>
      </c>
      <c r="M97" s="135">
        <v>12.960824557939945</v>
      </c>
      <c r="N97" s="135">
        <v>9.5</v>
      </c>
      <c r="O97" s="134">
        <v>32118</v>
      </c>
      <c r="P97" s="134">
        <v>2954.8719999999998</v>
      </c>
      <c r="Q97" s="135">
        <v>2.7909326180176435</v>
      </c>
    </row>
    <row r="98" spans="1:17" x14ac:dyDescent="0.15">
      <c r="A98" s="128" t="s">
        <v>228</v>
      </c>
      <c r="B98" s="136" t="s">
        <v>229</v>
      </c>
      <c r="C98" s="112">
        <v>559479</v>
      </c>
      <c r="D98" s="112">
        <v>3567.2600000000007</v>
      </c>
      <c r="E98" s="112">
        <v>156.83718035691257</v>
      </c>
      <c r="F98" s="112">
        <v>151</v>
      </c>
      <c r="G98" s="112">
        <v>78</v>
      </c>
      <c r="H98" s="115">
        <v>53.781822016554685</v>
      </c>
      <c r="J98" s="137" t="s">
        <v>228</v>
      </c>
      <c r="K98" s="137" t="s">
        <v>229</v>
      </c>
      <c r="L98" s="131">
        <v>59.698358458244869</v>
      </c>
      <c r="M98" s="131">
        <v>10.582053023456453</v>
      </c>
      <c r="N98" s="115">
        <v>11.1</v>
      </c>
      <c r="O98" s="112">
        <v>17431</v>
      </c>
      <c r="P98" s="112">
        <v>2330.1</v>
      </c>
      <c r="Q98" s="138">
        <v>4.1647675784077682</v>
      </c>
    </row>
    <row r="99" spans="1:17" x14ac:dyDescent="0.15">
      <c r="A99" s="132" t="s">
        <v>230</v>
      </c>
      <c r="B99" s="133" t="s">
        <v>231</v>
      </c>
      <c r="C99" s="134">
        <v>675247</v>
      </c>
      <c r="D99" s="134">
        <v>6719.5899999999974</v>
      </c>
      <c r="E99" s="134">
        <v>100.48931556836061</v>
      </c>
      <c r="F99" s="134">
        <v>258</v>
      </c>
      <c r="G99" s="134">
        <v>193</v>
      </c>
      <c r="H99" s="135">
        <v>26.581384293451137</v>
      </c>
      <c r="J99" s="133" t="s">
        <v>230</v>
      </c>
      <c r="K99" s="133" t="s">
        <v>231</v>
      </c>
      <c r="L99" s="135">
        <v>57.985002642029194</v>
      </c>
      <c r="M99" s="135">
        <v>11.239967973629476</v>
      </c>
      <c r="N99" s="135">
        <v>6.5</v>
      </c>
      <c r="O99" s="134">
        <v>7346</v>
      </c>
      <c r="P99" s="134">
        <v>4687.1670000000004</v>
      </c>
      <c r="Q99" s="135">
        <v>6.941411068838514</v>
      </c>
    </row>
    <row r="100" spans="1:17" x14ac:dyDescent="0.15">
      <c r="A100" s="128" t="s">
        <v>232</v>
      </c>
      <c r="B100" s="136" t="s">
        <v>233</v>
      </c>
      <c r="C100" s="112">
        <v>436876</v>
      </c>
      <c r="D100" s="112">
        <v>6990.4400000000023</v>
      </c>
      <c r="E100" s="112">
        <v>62.496209108439508</v>
      </c>
      <c r="F100" s="112">
        <v>266</v>
      </c>
      <c r="G100" s="112">
        <v>229</v>
      </c>
      <c r="H100" s="115">
        <v>29.791977586317397</v>
      </c>
      <c r="J100" s="137" t="s">
        <v>232</v>
      </c>
      <c r="K100" s="137" t="s">
        <v>233</v>
      </c>
      <c r="L100" s="131">
        <v>61.000964796363952</v>
      </c>
      <c r="M100" s="131">
        <v>10.995935052286477</v>
      </c>
      <c r="N100" s="115">
        <v>6.7</v>
      </c>
      <c r="O100" s="112">
        <v>12311</v>
      </c>
      <c r="P100" s="112">
        <v>4657.0720000000001</v>
      </c>
      <c r="Q100" s="138">
        <v>10.659940120308738</v>
      </c>
    </row>
    <row r="101" spans="1:17" x14ac:dyDescent="0.15">
      <c r="A101" s="132" t="s">
        <v>234</v>
      </c>
      <c r="B101" s="133" t="s">
        <v>235</v>
      </c>
      <c r="C101" s="134">
        <v>374426</v>
      </c>
      <c r="D101" s="134">
        <v>5520.13</v>
      </c>
      <c r="E101" s="134">
        <v>67.829199674645338</v>
      </c>
      <c r="F101" s="134">
        <v>195</v>
      </c>
      <c r="G101" s="134">
        <v>173</v>
      </c>
      <c r="H101" s="135">
        <v>41.22283174779529</v>
      </c>
      <c r="J101" s="133" t="s">
        <v>234</v>
      </c>
      <c r="K101" s="133" t="s">
        <v>235</v>
      </c>
      <c r="L101" s="135">
        <v>59.218283914190316</v>
      </c>
      <c r="M101" s="135">
        <v>12.260298726447918</v>
      </c>
      <c r="N101" s="135">
        <v>7.7</v>
      </c>
      <c r="O101" s="134">
        <v>9723</v>
      </c>
      <c r="P101" s="134">
        <v>3997.9679999999998</v>
      </c>
      <c r="Q101" s="135">
        <v>10.677591833900424</v>
      </c>
    </row>
    <row r="102" spans="1:17" x14ac:dyDescent="0.15">
      <c r="A102" s="128" t="s">
        <v>236</v>
      </c>
      <c r="B102" s="136" t="s">
        <v>237</v>
      </c>
      <c r="C102" s="112">
        <v>367673</v>
      </c>
      <c r="D102" s="112">
        <v>5873.7800000000025</v>
      </c>
      <c r="E102" s="112">
        <v>62.595636881190622</v>
      </c>
      <c r="F102" s="112">
        <v>507</v>
      </c>
      <c r="G102" s="112">
        <v>407</v>
      </c>
      <c r="H102" s="115">
        <v>13.96539860147468</v>
      </c>
      <c r="J102" s="137" t="s">
        <v>236</v>
      </c>
      <c r="K102" s="137" t="s">
        <v>237</v>
      </c>
      <c r="L102" s="131">
        <v>58.995605251446371</v>
      </c>
      <c r="M102" s="131">
        <v>11.555407209612817</v>
      </c>
      <c r="N102" s="115">
        <v>8.8000000000000007</v>
      </c>
      <c r="O102" s="112">
        <v>10739</v>
      </c>
      <c r="P102" s="112">
        <v>3242.68</v>
      </c>
      <c r="Q102" s="138">
        <v>8.8194672983874263</v>
      </c>
    </row>
    <row r="103" spans="1:17" x14ac:dyDescent="0.15">
      <c r="A103" s="132" t="s">
        <v>238</v>
      </c>
      <c r="B103" s="133" t="s">
        <v>239</v>
      </c>
      <c r="C103" s="134">
        <v>338291</v>
      </c>
      <c r="D103" s="134">
        <v>7427.3500000000095</v>
      </c>
      <c r="E103" s="134">
        <v>45.546661999232505</v>
      </c>
      <c r="F103" s="134">
        <v>423</v>
      </c>
      <c r="G103" s="134">
        <v>397</v>
      </c>
      <c r="H103" s="135">
        <v>17.904407743629005</v>
      </c>
      <c r="J103" s="133" t="s">
        <v>238</v>
      </c>
      <c r="K103" s="133" t="s">
        <v>239</v>
      </c>
      <c r="L103" s="135">
        <v>58.063933320485638</v>
      </c>
      <c r="M103" s="135">
        <v>11.443980053960301</v>
      </c>
      <c r="N103" s="135">
        <v>7.8</v>
      </c>
      <c r="O103" s="134">
        <v>9062</v>
      </c>
      <c r="P103" s="134">
        <v>4859.8069999999998</v>
      </c>
      <c r="Q103" s="135">
        <v>14.365759065420008</v>
      </c>
    </row>
    <row r="104" spans="1:17" x14ac:dyDescent="0.15">
      <c r="A104" s="128" t="s">
        <v>240</v>
      </c>
      <c r="B104" s="136" t="s">
        <v>241</v>
      </c>
      <c r="C104" s="112">
        <v>142622</v>
      </c>
      <c r="D104" s="112">
        <v>609.43999999999983</v>
      </c>
      <c r="E104" s="112">
        <v>234.02139669204522</v>
      </c>
      <c r="F104" s="112">
        <v>101</v>
      </c>
      <c r="G104" s="112">
        <v>64</v>
      </c>
      <c r="H104" s="115">
        <v>33.414199772826073</v>
      </c>
      <c r="J104" s="137" t="s">
        <v>240</v>
      </c>
      <c r="K104" s="137" t="s">
        <v>241</v>
      </c>
      <c r="L104" s="131">
        <v>61.87234649826965</v>
      </c>
      <c r="M104" s="131">
        <v>9.5765100431695735</v>
      </c>
      <c r="N104" s="115">
        <v>8.8000000000000007</v>
      </c>
      <c r="O104" s="112">
        <v>4017</v>
      </c>
      <c r="P104" s="112">
        <v>547</v>
      </c>
      <c r="Q104" s="138">
        <v>3.8353129250746729</v>
      </c>
    </row>
    <row r="105" spans="1:17" x14ac:dyDescent="0.15">
      <c r="A105" s="132" t="s">
        <v>242</v>
      </c>
      <c r="B105" s="133" t="s">
        <v>243</v>
      </c>
      <c r="C105" s="134">
        <v>1296130</v>
      </c>
      <c r="D105" s="134">
        <v>1804.3999999999999</v>
      </c>
      <c r="E105" s="134">
        <v>718.31633784083363</v>
      </c>
      <c r="F105" s="134">
        <v>194</v>
      </c>
      <c r="G105" s="134">
        <v>73</v>
      </c>
      <c r="H105" s="135">
        <v>69.20123753018602</v>
      </c>
      <c r="J105" s="133" t="s">
        <v>242</v>
      </c>
      <c r="K105" s="133" t="s">
        <v>243</v>
      </c>
      <c r="L105" s="135">
        <v>63.935452527321111</v>
      </c>
      <c r="M105" s="135">
        <v>7.1150469038601605</v>
      </c>
      <c r="N105" s="135">
        <v>6.7</v>
      </c>
      <c r="O105" s="134">
        <v>27918</v>
      </c>
      <c r="P105" s="134">
        <v>1490.117</v>
      </c>
      <c r="Q105" s="135">
        <v>1.1496663143357533</v>
      </c>
    </row>
    <row r="106" spans="1:17" x14ac:dyDescent="0.15">
      <c r="A106" s="128" t="s">
        <v>244</v>
      </c>
      <c r="B106" s="136" t="s">
        <v>245</v>
      </c>
      <c r="C106" s="112">
        <v>1609306</v>
      </c>
      <c r="D106" s="112">
        <v>175.60999999999999</v>
      </c>
      <c r="E106" s="112">
        <v>9164.0908832071073</v>
      </c>
      <c r="F106" s="112">
        <v>36</v>
      </c>
      <c r="G106" s="112">
        <v>0</v>
      </c>
      <c r="H106" s="115">
        <v>99.34897402979918</v>
      </c>
      <c r="J106" s="137" t="s">
        <v>244</v>
      </c>
      <c r="K106" s="137" t="s">
        <v>245</v>
      </c>
      <c r="L106" s="131">
        <v>65.73013864497986</v>
      </c>
      <c r="M106" s="131">
        <v>7.5840799324807504</v>
      </c>
      <c r="N106" s="115">
        <v>6.5</v>
      </c>
      <c r="O106" s="112">
        <v>31230</v>
      </c>
      <c r="P106" s="112">
        <v>336.93099999999998</v>
      </c>
      <c r="Q106" s="138">
        <v>0.20936416070032673</v>
      </c>
    </row>
    <row r="107" spans="1:17" x14ac:dyDescent="0.15">
      <c r="A107" s="132" t="s">
        <v>246</v>
      </c>
      <c r="B107" s="133" t="s">
        <v>247</v>
      </c>
      <c r="C107" s="134">
        <v>1623111</v>
      </c>
      <c r="D107" s="134">
        <v>236.19999999999996</v>
      </c>
      <c r="E107" s="134">
        <v>6871.7654530059281</v>
      </c>
      <c r="F107" s="134">
        <v>40</v>
      </c>
      <c r="G107" s="134">
        <v>0</v>
      </c>
      <c r="H107" s="135">
        <v>98.354209909242186</v>
      </c>
      <c r="J107" s="133" t="s">
        <v>246</v>
      </c>
      <c r="K107" s="133" t="s">
        <v>247</v>
      </c>
      <c r="L107" s="135">
        <v>65.528045701311683</v>
      </c>
      <c r="M107" s="135">
        <v>5.0109900374158229</v>
      </c>
      <c r="N107" s="135">
        <v>10.8</v>
      </c>
      <c r="O107" s="134">
        <v>85197</v>
      </c>
      <c r="P107" s="134">
        <v>344</v>
      </c>
      <c r="Q107" s="135">
        <v>0.21193867825429069</v>
      </c>
    </row>
    <row r="108" spans="1:17" x14ac:dyDescent="0.15">
      <c r="A108" s="128" t="s">
        <v>248</v>
      </c>
      <c r="B108" s="136" t="s">
        <v>249</v>
      </c>
      <c r="C108" s="112">
        <v>1387926</v>
      </c>
      <c r="D108" s="112">
        <v>245.03</v>
      </c>
      <c r="E108" s="112">
        <v>5664.3104925927437</v>
      </c>
      <c r="F108" s="112">
        <v>47</v>
      </c>
      <c r="G108" s="112">
        <v>0</v>
      </c>
      <c r="H108" s="115">
        <v>97.687772979251051</v>
      </c>
      <c r="J108" s="137" t="s">
        <v>248</v>
      </c>
      <c r="K108" s="137" t="s">
        <v>249</v>
      </c>
      <c r="L108" s="131">
        <v>65.383441876872723</v>
      </c>
      <c r="M108" s="131">
        <v>7.1337891284820296</v>
      </c>
      <c r="N108" s="115">
        <v>7.4</v>
      </c>
      <c r="O108" s="112">
        <v>43863</v>
      </c>
      <c r="P108" s="112">
        <v>411.22300000000001</v>
      </c>
      <c r="Q108" s="138">
        <v>0.29628596913668309</v>
      </c>
    </row>
    <row r="109" spans="1:17" x14ac:dyDescent="0.15">
      <c r="A109" s="132" t="s">
        <v>250</v>
      </c>
      <c r="B109" s="133" t="s">
        <v>251</v>
      </c>
      <c r="C109" s="134">
        <v>1228618</v>
      </c>
      <c r="D109" s="134">
        <v>1245.9100000000003</v>
      </c>
      <c r="E109" s="134">
        <v>986.12098787231798</v>
      </c>
      <c r="F109" s="134">
        <v>184</v>
      </c>
      <c r="G109" s="134">
        <v>89</v>
      </c>
      <c r="H109" s="135">
        <v>76.04951254173389</v>
      </c>
      <c r="J109" s="133" t="s">
        <v>250</v>
      </c>
      <c r="K109" s="133" t="s">
        <v>251</v>
      </c>
      <c r="L109" s="135">
        <v>63.968714002598624</v>
      </c>
      <c r="M109" s="135">
        <v>6.0073504791108938</v>
      </c>
      <c r="N109" s="135">
        <v>8.6</v>
      </c>
      <c r="O109" s="134">
        <v>34307</v>
      </c>
      <c r="P109" s="134">
        <v>1079.5809999999999</v>
      </c>
      <c r="Q109" s="135">
        <v>0.87869541224367542</v>
      </c>
    </row>
    <row r="110" spans="1:17" x14ac:dyDescent="0.15">
      <c r="A110" s="128" t="s">
        <v>252</v>
      </c>
      <c r="B110" s="136" t="s">
        <v>253</v>
      </c>
      <c r="C110" s="112">
        <v>390253</v>
      </c>
      <c r="D110" s="112">
        <v>1628.4</v>
      </c>
      <c r="E110" s="112">
        <v>239.65426185212476</v>
      </c>
      <c r="F110" s="112">
        <v>32</v>
      </c>
      <c r="G110" s="112">
        <v>4</v>
      </c>
      <c r="H110" s="115">
        <v>77.365708911910986</v>
      </c>
      <c r="J110" s="137" t="s">
        <v>252</v>
      </c>
      <c r="K110" s="137" t="s">
        <v>35</v>
      </c>
      <c r="L110" s="131">
        <v>61.869459428622974</v>
      </c>
      <c r="M110" s="131">
        <v>9.0657744262747464</v>
      </c>
      <c r="N110" s="115">
        <v>23.1</v>
      </c>
      <c r="O110" s="112">
        <v>44055</v>
      </c>
      <c r="P110" s="112">
        <v>582.14800000000002</v>
      </c>
      <c r="Q110" s="138">
        <v>1.4917194742897557</v>
      </c>
    </row>
    <row r="111" spans="1:17" x14ac:dyDescent="0.15">
      <c r="A111" s="132" t="s">
        <v>254</v>
      </c>
      <c r="B111" s="133" t="s">
        <v>255</v>
      </c>
      <c r="C111" s="134">
        <v>372594</v>
      </c>
      <c r="D111" s="134">
        <v>1127.9999999999995</v>
      </c>
      <c r="E111" s="134">
        <v>330.31382978723417</v>
      </c>
      <c r="F111" s="134">
        <v>34</v>
      </c>
      <c r="G111" s="134">
        <v>8</v>
      </c>
      <c r="H111" s="135">
        <v>71.22820013204722</v>
      </c>
      <c r="J111" s="133" t="s">
        <v>254</v>
      </c>
      <c r="K111" s="133" t="s">
        <v>37</v>
      </c>
      <c r="L111" s="135">
        <v>61.75069477545582</v>
      </c>
      <c r="M111" s="135">
        <v>10.638914672932886</v>
      </c>
      <c r="N111" s="135">
        <v>17.7</v>
      </c>
      <c r="O111" s="134">
        <v>36282</v>
      </c>
      <c r="P111" s="134">
        <v>953</v>
      </c>
      <c r="Q111" s="135">
        <v>2.5577438176674878</v>
      </c>
    </row>
    <row r="112" spans="1:17" x14ac:dyDescent="0.15">
      <c r="A112" s="128" t="s">
        <v>256</v>
      </c>
      <c r="B112" s="136" t="s">
        <v>257</v>
      </c>
      <c r="C112" s="112">
        <v>268700</v>
      </c>
      <c r="D112" s="112">
        <v>83533.899999999994</v>
      </c>
      <c r="E112" s="112">
        <v>3.2166581471713882</v>
      </c>
      <c r="F112" s="112">
        <v>22</v>
      </c>
      <c r="G112" s="112">
        <v>12</v>
      </c>
      <c r="H112" s="115">
        <v>83.723855601042061</v>
      </c>
      <c r="J112" s="137" t="s">
        <v>256</v>
      </c>
      <c r="K112" s="137" t="s">
        <v>36</v>
      </c>
      <c r="L112" s="131">
        <v>61.84883604927569</v>
      </c>
      <c r="M112" s="131">
        <v>2.0960401250812719</v>
      </c>
      <c r="N112" s="115">
        <v>19.100000000000001</v>
      </c>
      <c r="O112" s="112">
        <v>22303</v>
      </c>
      <c r="P112" s="112">
        <v>447.82799999999997</v>
      </c>
      <c r="Q112" s="138">
        <v>1.6666468180126535</v>
      </c>
    </row>
    <row r="113" spans="1:18" x14ac:dyDescent="0.15">
      <c r="A113" s="132" t="s">
        <v>258</v>
      </c>
      <c r="B113" s="133" t="s">
        <v>259</v>
      </c>
      <c r="C113" s="134">
        <v>853659</v>
      </c>
      <c r="D113" s="134">
        <v>2503.7200000000003</v>
      </c>
      <c r="E113" s="134">
        <v>340.95625708945084</v>
      </c>
      <c r="F113" s="134">
        <v>24</v>
      </c>
      <c r="G113" s="134">
        <v>2</v>
      </c>
      <c r="H113" s="135">
        <v>94.722482864937874</v>
      </c>
      <c r="J113" s="133" t="s">
        <v>258</v>
      </c>
      <c r="K113" s="133" t="s">
        <v>260</v>
      </c>
      <c r="L113" s="135">
        <v>64.826578941554189</v>
      </c>
      <c r="M113" s="135">
        <v>5.2067598571559808</v>
      </c>
      <c r="N113" s="135">
        <v>24.3</v>
      </c>
      <c r="O113" s="134">
        <v>98992</v>
      </c>
      <c r="P113" s="134">
        <v>723.73099999999999</v>
      </c>
      <c r="Q113" s="135">
        <v>0.8477987111949854</v>
      </c>
    </row>
    <row r="114" spans="1:18" x14ac:dyDescent="0.15">
      <c r="A114" s="128" t="s">
        <v>261</v>
      </c>
      <c r="B114" s="136" t="s">
        <v>39</v>
      </c>
      <c r="C114" s="112">
        <v>256518</v>
      </c>
      <c r="D114" s="112">
        <v>374.23999999999995</v>
      </c>
      <c r="E114" s="112">
        <v>685.43715262932881</v>
      </c>
      <c r="F114" s="112">
        <v>17</v>
      </c>
      <c r="G114" s="112">
        <v>2</v>
      </c>
      <c r="H114" s="115">
        <v>81.194302154234791</v>
      </c>
      <c r="J114" s="137" t="s">
        <v>261</v>
      </c>
      <c r="K114" s="137" t="s">
        <v>39</v>
      </c>
      <c r="L114" s="131">
        <v>53.588028811576159</v>
      </c>
      <c r="M114" s="131">
        <v>0.8748671597410822</v>
      </c>
      <c r="N114" s="115">
        <v>25.9</v>
      </c>
      <c r="O114" s="112">
        <v>5617</v>
      </c>
      <c r="P114" s="112">
        <v>144</v>
      </c>
      <c r="Q114" s="138">
        <v>0.56136411479896142</v>
      </c>
    </row>
    <row r="115" spans="1:18" x14ac:dyDescent="0.15">
      <c r="A115" s="292" t="s">
        <v>262</v>
      </c>
      <c r="B115" s="292"/>
      <c r="C115" s="139">
        <v>62451607</v>
      </c>
      <c r="D115" s="139">
        <v>543835.69999999995</v>
      </c>
      <c r="E115" s="139">
        <v>114.83543099505972</v>
      </c>
      <c r="F115" s="139">
        <v>34837</v>
      </c>
      <c r="G115" s="139">
        <v>27755</v>
      </c>
      <c r="H115" s="140">
        <v>47.325670899069095</v>
      </c>
      <c r="I115" s="141"/>
      <c r="J115" s="293" t="s">
        <v>262</v>
      </c>
      <c r="K115" s="293"/>
      <c r="L115" s="140">
        <v>61.43167926441955</v>
      </c>
      <c r="M115" s="140">
        <v>9.6793285792376036</v>
      </c>
      <c r="N115" s="142">
        <v>0</v>
      </c>
      <c r="O115" s="139">
        <v>1632520</v>
      </c>
      <c r="P115" s="139">
        <v>373837.23800000001</v>
      </c>
      <c r="Q115" s="140">
        <v>5.9860307197539369</v>
      </c>
    </row>
    <row r="116" spans="1:18" x14ac:dyDescent="0.15">
      <c r="A116" s="290" t="s">
        <v>34</v>
      </c>
      <c r="B116" s="290"/>
      <c r="C116" s="143">
        <v>64639133</v>
      </c>
      <c r="D116" s="143">
        <v>543941.1</v>
      </c>
      <c r="E116" s="143">
        <v>118.83480215045343</v>
      </c>
      <c r="F116" s="143">
        <v>34838</v>
      </c>
      <c r="G116" s="143">
        <v>27755</v>
      </c>
      <c r="H116" s="144">
        <v>49.108282439369972</v>
      </c>
      <c r="I116" s="141"/>
      <c r="J116" s="291" t="s">
        <v>34</v>
      </c>
      <c r="K116" s="291"/>
      <c r="L116" s="144">
        <v>61.67781653024069</v>
      </c>
      <c r="M116" s="144">
        <v>9.6272495740004373</v>
      </c>
      <c r="N116" s="145" t="s">
        <v>32</v>
      </c>
      <c r="O116" s="143">
        <v>1696568</v>
      </c>
      <c r="P116" s="143">
        <v>375462.23800000001</v>
      </c>
      <c r="Q116" s="144">
        <v>5.8085902544515875</v>
      </c>
    </row>
    <row r="117" spans="1:18" x14ac:dyDescent="0.15">
      <c r="A117" s="294" t="s">
        <v>263</v>
      </c>
      <c r="B117" s="294"/>
      <c r="C117" s="139">
        <v>2141724</v>
      </c>
      <c r="D117" s="139">
        <v>89168.26</v>
      </c>
      <c r="E117" s="139">
        <v>24.018905381802899</v>
      </c>
      <c r="F117" s="139">
        <v>129</v>
      </c>
      <c r="G117" s="139">
        <v>28</v>
      </c>
      <c r="H117" s="140">
        <v>84.472368988721229</v>
      </c>
      <c r="I117" s="141"/>
      <c r="J117" s="295" t="s">
        <v>263</v>
      </c>
      <c r="K117" s="295"/>
      <c r="L117" s="140">
        <v>61.952562369877583</v>
      </c>
      <c r="M117" s="140">
        <v>5.8015956604389523</v>
      </c>
      <c r="N117" s="146">
        <v>0</v>
      </c>
      <c r="O117" s="139">
        <v>207249</v>
      </c>
      <c r="P117" s="139">
        <v>2850.7070000000003</v>
      </c>
      <c r="Q117" s="140">
        <v>1.331033783998312</v>
      </c>
    </row>
    <row r="118" spans="1:18" x14ac:dyDescent="0.15">
      <c r="A118" s="290" t="s">
        <v>41</v>
      </c>
      <c r="B118" s="290"/>
      <c r="C118" s="147">
        <v>66780857</v>
      </c>
      <c r="D118" s="147">
        <v>633109.36</v>
      </c>
      <c r="E118" s="147">
        <v>105.4807608593877</v>
      </c>
      <c r="F118" s="147">
        <v>34967</v>
      </c>
      <c r="G118" s="147">
        <v>27783</v>
      </c>
      <c r="H118" s="148">
        <v>50.242441482893817</v>
      </c>
      <c r="I118" s="141"/>
      <c r="J118" s="291" t="s">
        <v>41</v>
      </c>
      <c r="K118" s="291"/>
      <c r="L118" s="148">
        <v>61.686689146884724</v>
      </c>
      <c r="M118" s="148">
        <v>9.50370426160333</v>
      </c>
      <c r="N118" s="149" t="s">
        <v>32</v>
      </c>
      <c r="O118" s="147">
        <v>1903817</v>
      </c>
      <c r="P118" s="147">
        <v>378312.94500000001</v>
      </c>
      <c r="Q118" s="148">
        <v>5.6649908670683873</v>
      </c>
    </row>
    <row r="119" spans="1:18" x14ac:dyDescent="0.15">
      <c r="A119" s="116" t="str">
        <f>A55</f>
        <v>Source : Insee, DESL.</v>
      </c>
      <c r="B119" s="121"/>
      <c r="J119" s="116" t="str">
        <f>J55</f>
        <v>Source : Insee, Drees, DGCL.</v>
      </c>
      <c r="K119" s="129"/>
      <c r="L119" s="150"/>
      <c r="M119" s="150"/>
      <c r="N119" s="150"/>
      <c r="O119" s="151"/>
      <c r="P119" s="151"/>
      <c r="Q119" s="150"/>
    </row>
    <row r="120" spans="1:18" x14ac:dyDescent="0.15">
      <c r="A120" s="81" t="str">
        <f>A56</f>
        <v>(a) population municipale en vigueur en 2020 (millésimée 2017), délimitation communale au 01.01.2020.</v>
      </c>
      <c r="B120" s="121"/>
      <c r="J120" s="116" t="str">
        <f>J56</f>
        <v>(a) Insee - Estimations de population au 1er janvier 2020 (données provisoires).</v>
      </c>
      <c r="K120" s="116"/>
      <c r="L120" s="116"/>
      <c r="M120" s="116"/>
      <c r="N120" s="116"/>
      <c r="O120" s="116"/>
      <c r="P120" s="116"/>
      <c r="Q120" s="116"/>
      <c r="R120" s="122"/>
    </row>
    <row r="121" spans="1:18" ht="36" customHeight="1" x14ac:dyDescent="0.15">
      <c r="A121" s="123"/>
      <c r="B121" s="117"/>
      <c r="J121" s="274" t="str">
        <f>J57</f>
        <v>(b) France métropolitaine : taux de chômage localisés au 2ème trimestre 2019 (données CVS et provisoires) ; Mayotte : enquête Emploi (situation au 2ème trimestre 2018) ; autres DOM : enquête Emploi DOM (taux de chômage localisés en moyenne annuelle en 2018) ; France : taux de chômage localisés en moyenne annuelle en 2018, ne comprend pas Mayotte.</v>
      </c>
      <c r="K121" s="274"/>
      <c r="L121" s="274"/>
      <c r="M121" s="274"/>
      <c r="N121" s="274"/>
      <c r="O121" s="274"/>
      <c r="P121" s="274"/>
      <c r="Q121" s="274"/>
    </row>
    <row r="122" spans="1:18" x14ac:dyDescent="0.15">
      <c r="J122" s="116" t="str">
        <f>J58</f>
        <v xml:space="preserve">(c) Au 31 décembre 2018. </v>
      </c>
      <c r="K122" s="121"/>
      <c r="M122" s="119"/>
      <c r="N122" s="119"/>
      <c r="O122" s="118"/>
      <c r="P122" s="118"/>
      <c r="Q122" s="119"/>
    </row>
    <row r="123" spans="1:18" x14ac:dyDescent="0.15">
      <c r="J123" s="116" t="str">
        <f>J59</f>
        <v xml:space="preserve">(d) Année 2019. </v>
      </c>
      <c r="K123" s="121"/>
      <c r="L123" s="87"/>
      <c r="M123" s="119"/>
      <c r="N123" s="119"/>
      <c r="O123" s="118"/>
      <c r="P123" s="118"/>
      <c r="Q123" s="119"/>
    </row>
    <row r="124" spans="1:18" x14ac:dyDescent="0.15">
      <c r="L124" s="118"/>
      <c r="N124" s="119"/>
      <c r="O124" s="87"/>
    </row>
    <row r="125" spans="1:18" x14ac:dyDescent="0.15">
      <c r="L125" s="118"/>
      <c r="N125" s="119"/>
      <c r="O125" s="87"/>
    </row>
    <row r="126" spans="1:18" x14ac:dyDescent="0.15">
      <c r="L126" s="118"/>
      <c r="N126" s="119"/>
      <c r="O126" s="87"/>
    </row>
    <row r="127" spans="1:18" x14ac:dyDescent="0.15">
      <c r="L127" s="118"/>
      <c r="N127" s="119"/>
      <c r="O127" s="87"/>
    </row>
    <row r="128" spans="1:18" x14ac:dyDescent="0.15">
      <c r="L128" s="118"/>
      <c r="N128" s="119"/>
      <c r="O128" s="87"/>
    </row>
    <row r="129" spans="12:15" x14ac:dyDescent="0.15">
      <c r="L129" s="118"/>
      <c r="N129" s="119"/>
      <c r="O129" s="87"/>
    </row>
    <row r="130" spans="12:15" x14ac:dyDescent="0.15">
      <c r="L130" s="118"/>
      <c r="N130" s="119"/>
      <c r="O130" s="87"/>
    </row>
  </sheetData>
  <sortState xmlns:xlrd2="http://schemas.microsoft.com/office/spreadsheetml/2017/richdata2" ref="K137:L236">
    <sortCondition ref="L137:L236"/>
  </sortState>
  <mergeCells count="37">
    <mergeCell ref="A118:B118"/>
    <mergeCell ref="J118:K118"/>
    <mergeCell ref="J121:Q121"/>
    <mergeCell ref="A115:B115"/>
    <mergeCell ref="J115:K115"/>
    <mergeCell ref="A116:B116"/>
    <mergeCell ref="J116:K116"/>
    <mergeCell ref="A117:B117"/>
    <mergeCell ref="J117:K117"/>
    <mergeCell ref="L62:L63"/>
    <mergeCell ref="M62:M63"/>
    <mergeCell ref="N62:N63"/>
    <mergeCell ref="O62:O63"/>
    <mergeCell ref="P62:P63"/>
    <mergeCell ref="Q62:Q63"/>
    <mergeCell ref="Q4:Q5"/>
    <mergeCell ref="J56:Q56"/>
    <mergeCell ref="J57:Q57"/>
    <mergeCell ref="A62:B63"/>
    <mergeCell ref="C62:C63"/>
    <mergeCell ref="D62:D63"/>
    <mergeCell ref="E62:E63"/>
    <mergeCell ref="F62:G62"/>
    <mergeCell ref="H62:H63"/>
    <mergeCell ref="J62:K63"/>
    <mergeCell ref="J4:K5"/>
    <mergeCell ref="L4:L5"/>
    <mergeCell ref="M4:M5"/>
    <mergeCell ref="N4:N5"/>
    <mergeCell ref="O4:O5"/>
    <mergeCell ref="P4:P5"/>
    <mergeCell ref="A4:B5"/>
    <mergeCell ref="C4:C5"/>
    <mergeCell ref="D4:D5"/>
    <mergeCell ref="E4:E5"/>
    <mergeCell ref="F4:G4"/>
    <mergeCell ref="H4:H5"/>
  </mergeCells>
  <pageMargins left="0.7" right="0.7" top="0.75" bottom="0.75" header="0.3" footer="0.3"/>
  <pageSetup paperSize="9" scale="76" fitToWidth="2" fitToHeight="2" orientation="portrait" r:id="rId1"/>
  <rowBreaks count="1" manualBreakCount="1">
    <brk id="59" max="16"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9</vt:lpstr>
      <vt:lpstr>9.1</vt:lpstr>
      <vt:lpstr>Dépenses locales PIB</vt:lpstr>
      <vt:lpstr>9.2</vt:lpstr>
      <vt:lpstr>9.3</vt:lpstr>
      <vt:lpstr>'9.1'!Zone_d_impression</vt:lpstr>
      <vt:lpstr>'9.2'!Zone_d_impression</vt:lpstr>
      <vt:lpstr>'9.3'!Zone_d_impression</vt:lpstr>
    </vt:vector>
  </TitlesOfParts>
  <Company>MININT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 Xavier</dc:creator>
  <cp:lastModifiedBy>Microsoft Office User</cp:lastModifiedBy>
  <cp:lastPrinted>2020-04-24T14:21:34Z</cp:lastPrinted>
  <dcterms:created xsi:type="dcterms:W3CDTF">2019-04-17T07:47:35Z</dcterms:created>
  <dcterms:modified xsi:type="dcterms:W3CDTF">2021-02-01T05:36:58Z</dcterms:modified>
</cp:coreProperties>
</file>