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FH\Documents\COURS\Licence_RH\Licence_pro_2023\ATP_2_Bilan social\"/>
    </mc:Choice>
  </mc:AlternateContent>
  <xr:revisionPtr revIDLastSave="0" documentId="13_ncr:1_{67AF33F6-0E04-43B6-B542-142CA9FA5F75}" xr6:coauthVersionLast="36" xr6:coauthVersionMax="36" xr10:uidLastSave="{00000000-0000-0000-0000-000000000000}"/>
  <bookViews>
    <workbookView xWindow="9552" yWindow="-12" windowWidth="5808" windowHeight="8148" xr2:uid="{00000000-000D-0000-FFFF-FFFF00000000}"/>
  </bookViews>
  <sheets>
    <sheet name="Données" sheetId="1" r:id="rId1"/>
  </sheets>
  <calcPr calcId="191029"/>
  <pivotCaches>
    <pivotCache cacheId="2" r:id="rId2"/>
    <pivotCache cacheId="10" r:id="rId3"/>
  </pivotCaches>
</workbook>
</file>

<file path=xl/calcChain.xml><?xml version="1.0" encoding="utf-8"?>
<calcChain xmlns="http://schemas.openxmlformats.org/spreadsheetml/2006/main">
  <c r="X68" i="1" l="1"/>
  <c r="X69" i="1"/>
  <c r="Y69" i="1"/>
  <c r="X70" i="1"/>
  <c r="Y70" i="1"/>
  <c r="X71" i="1"/>
  <c r="Y71" i="1"/>
  <c r="Y68" i="1"/>
  <c r="X5" i="1"/>
  <c r="X4" i="1"/>
  <c r="Z70" i="1" l="1"/>
  <c r="Z71" i="1"/>
  <c r="X7" i="1"/>
  <c r="Y72" i="1"/>
  <c r="Z69" i="1"/>
  <c r="X72" i="1"/>
  <c r="Z68" i="1"/>
  <c r="Z72" i="1" l="1"/>
</calcChain>
</file>

<file path=xl/sharedStrings.xml><?xml version="1.0" encoding="utf-8"?>
<sst xmlns="http://schemas.openxmlformats.org/spreadsheetml/2006/main" count="368" uniqueCount="146">
  <si>
    <t>NOM Prenom</t>
  </si>
  <si>
    <t>Sexe</t>
  </si>
  <si>
    <t>D_Nais</t>
  </si>
  <si>
    <t>D_Arrivée</t>
  </si>
  <si>
    <t>D_Sortie</t>
  </si>
  <si>
    <t>Statut</t>
  </si>
  <si>
    <t>Motif_Sortie</t>
  </si>
  <si>
    <t>Salaire/an</t>
  </si>
  <si>
    <t>M</t>
  </si>
  <si>
    <t>F</t>
  </si>
  <si>
    <t>Individu_01</t>
  </si>
  <si>
    <t>Individu_02</t>
  </si>
  <si>
    <t>Individu_03</t>
  </si>
  <si>
    <t>Individu_04</t>
  </si>
  <si>
    <t>Individu_05</t>
  </si>
  <si>
    <t>Individu_06</t>
  </si>
  <si>
    <t>Individu_07</t>
  </si>
  <si>
    <t>Individu_08</t>
  </si>
  <si>
    <t>Individu_09</t>
  </si>
  <si>
    <t>Individu_10</t>
  </si>
  <si>
    <t>Individu_11</t>
  </si>
  <si>
    <t>Individu_12</t>
  </si>
  <si>
    <t>Individu_13</t>
  </si>
  <si>
    <t>Individu_14</t>
  </si>
  <si>
    <t>Individu_15</t>
  </si>
  <si>
    <t>Individu_16</t>
  </si>
  <si>
    <t>Individu_17</t>
  </si>
  <si>
    <t>Individu_18</t>
  </si>
  <si>
    <t>Individu_19</t>
  </si>
  <si>
    <t>Individu_20</t>
  </si>
  <si>
    <t>Individu_21</t>
  </si>
  <si>
    <t>Individu_22</t>
  </si>
  <si>
    <t>Individu_23</t>
  </si>
  <si>
    <t>Individu_24</t>
  </si>
  <si>
    <t>Individu_25</t>
  </si>
  <si>
    <t>Individu_26</t>
  </si>
  <si>
    <t>Individu_27</t>
  </si>
  <si>
    <t>Individu_28</t>
  </si>
  <si>
    <t>Individu_29</t>
  </si>
  <si>
    <t>Individu_30</t>
  </si>
  <si>
    <t>Individu_31</t>
  </si>
  <si>
    <t>Individu_32</t>
  </si>
  <si>
    <t>Individu_33</t>
  </si>
  <si>
    <t>Individu_34</t>
  </si>
  <si>
    <t>Individu_35</t>
  </si>
  <si>
    <t>Individu_36</t>
  </si>
  <si>
    <t>Individu_37</t>
  </si>
  <si>
    <t>Individu_38</t>
  </si>
  <si>
    <t>Individu_39</t>
  </si>
  <si>
    <t>Individu_40</t>
  </si>
  <si>
    <t>Tps%</t>
  </si>
  <si>
    <t>Absenteisme</t>
  </si>
  <si>
    <t>ENTREPRISE X</t>
  </si>
  <si>
    <t>Individu_41</t>
  </si>
  <si>
    <t>Individu_42</t>
  </si>
  <si>
    <t>Individu_43</t>
  </si>
  <si>
    <t>Individu_44</t>
  </si>
  <si>
    <t>Individu_45</t>
  </si>
  <si>
    <t>Individu_46</t>
  </si>
  <si>
    <t>Individu_47</t>
  </si>
  <si>
    <t>Individu_48</t>
  </si>
  <si>
    <t>Individu_49</t>
  </si>
  <si>
    <t>Individu_50</t>
  </si>
  <si>
    <t>Individu_51</t>
  </si>
  <si>
    <t>Individu_52</t>
  </si>
  <si>
    <t>Individu_53</t>
  </si>
  <si>
    <t>Individu_54</t>
  </si>
  <si>
    <t>Individu_55</t>
  </si>
  <si>
    <t>Individu_56</t>
  </si>
  <si>
    <t>Individu_57</t>
  </si>
  <si>
    <t>Individu_58</t>
  </si>
  <si>
    <t>Individu_59</t>
  </si>
  <si>
    <t>Individu_60</t>
  </si>
  <si>
    <t>Individu_61</t>
  </si>
  <si>
    <t>Individu_62</t>
  </si>
  <si>
    <t>Individu_63</t>
  </si>
  <si>
    <t>Individu_64</t>
  </si>
  <si>
    <t>Individu_65</t>
  </si>
  <si>
    <t>Individu_66</t>
  </si>
  <si>
    <t>Individu_67</t>
  </si>
  <si>
    <t>Individu_68</t>
  </si>
  <si>
    <t>Individu_69</t>
  </si>
  <si>
    <t>Individu_70</t>
  </si>
  <si>
    <t>Individu_71</t>
  </si>
  <si>
    <t>Individu_72</t>
  </si>
  <si>
    <t>Individu_73</t>
  </si>
  <si>
    <t>Individu_74</t>
  </si>
  <si>
    <t>Individu_75</t>
  </si>
  <si>
    <t>Individu_76</t>
  </si>
  <si>
    <t>Individu_77</t>
  </si>
  <si>
    <t>Individu_78</t>
  </si>
  <si>
    <t>Individu_79</t>
  </si>
  <si>
    <t>Individu_80</t>
  </si>
  <si>
    <t xml:space="preserve">Nom Prénom </t>
  </si>
  <si>
    <t>Décès</t>
  </si>
  <si>
    <t>Démission</t>
  </si>
  <si>
    <t>Retraite</t>
  </si>
  <si>
    <t>Licenciement économique</t>
  </si>
  <si>
    <t>Licenciement non éco</t>
  </si>
  <si>
    <t>Fin de contrat</t>
  </si>
  <si>
    <t>Autres</t>
  </si>
  <si>
    <t>Ouvrier</t>
  </si>
  <si>
    <t>Employé</t>
  </si>
  <si>
    <t>Cadre</t>
  </si>
  <si>
    <t>Directeur</t>
  </si>
  <si>
    <t>Salaire</t>
  </si>
  <si>
    <t>salaire brut annuel (prime incluse)</t>
  </si>
  <si>
    <t>Absentéisme</t>
  </si>
  <si>
    <t>Temps%</t>
  </si>
  <si>
    <t>pour les temps partiels</t>
  </si>
  <si>
    <t>en jours d'absence</t>
  </si>
  <si>
    <t>LEGENDE</t>
  </si>
  <si>
    <t>(par convention, le salaire est payé</t>
  </si>
  <si>
    <t xml:space="preserve">   pendant les absences)</t>
  </si>
  <si>
    <t>Il n'y a pas eu de grève, ni de jours chomés</t>
  </si>
  <si>
    <t>Remarques</t>
  </si>
  <si>
    <t>PROBLEME</t>
  </si>
  <si>
    <t>1°)  Elaborer le bilan social</t>
  </si>
  <si>
    <t>Répartition (sexe, âge, ancienneté)</t>
  </si>
  <si>
    <t>Mouvements (entrées et départs)</t>
  </si>
  <si>
    <t>Rémunération</t>
  </si>
  <si>
    <t>Effectif (selon statut, Temps plein et partiel)</t>
  </si>
  <si>
    <t>2°) Proposer une analyse sociale de l'entreprise</t>
  </si>
  <si>
    <t>Outils :</t>
  </si>
  <si>
    <t>Tableau (en unités et en %) [tri à plat]</t>
  </si>
  <si>
    <t>Croisement des paramètres</t>
  </si>
  <si>
    <t>Graphiques (différentes formes)</t>
  </si>
  <si>
    <t>Rapport avec traitement de texte</t>
  </si>
  <si>
    <t>*</t>
  </si>
  <si>
    <t>BILAN SOCIAL</t>
  </si>
  <si>
    <t xml:space="preserve"> </t>
  </si>
  <si>
    <t>Recommandation : ne pas modifier cette feuille</t>
  </si>
  <si>
    <t>Questions liminaires</t>
  </si>
  <si>
    <t>2) Quel est le salarié le plus jeune ?</t>
  </si>
  <si>
    <t>3) Quel est le salarié le plus ancien ?</t>
  </si>
  <si>
    <t>à cause du RGPD, Numéro</t>
  </si>
  <si>
    <t>Année 2021</t>
  </si>
  <si>
    <t>1) Quel est l'effectif ETP en fin 2021 ?</t>
  </si>
  <si>
    <t>4) Quelle est la masse salariale de 2021 ?</t>
  </si>
  <si>
    <t>Effectif</t>
  </si>
  <si>
    <t>Étiquettes de lignes</t>
  </si>
  <si>
    <t>Total général</t>
  </si>
  <si>
    <t>Nombre de Sexe</t>
  </si>
  <si>
    <t>NB.SI.ENS($F$4:$F$67;$X68;$C$4:$C$67;Y$67)</t>
  </si>
  <si>
    <t>Étiquettes de colonnes</t>
  </si>
  <si>
    <t>Nombre de D_Nais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</si>
</sst>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9" fontId="0" fillId="4" borderId="2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7" fillId="0" borderId="0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5" borderId="0" xfId="0" applyFont="1" applyFill="1" applyBorder="1"/>
    <xf numFmtId="0" fontId="3" fillId="0" borderId="0" xfId="0" applyFont="1" applyBorder="1"/>
    <xf numFmtId="9" fontId="3" fillId="0" borderId="0" xfId="1" applyFont="1" applyBorder="1"/>
    <xf numFmtId="0" fontId="6" fillId="0" borderId="0" xfId="0" applyFont="1" applyBorder="1"/>
    <xf numFmtId="0" fontId="3" fillId="6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64" fontId="9" fillId="9" borderId="12" xfId="0" applyNumberFormat="1" applyFont="1" applyFill="1" applyBorder="1"/>
    <xf numFmtId="164" fontId="0" fillId="9" borderId="13" xfId="0" applyNumberFormat="1" applyFill="1" applyBorder="1"/>
    <xf numFmtId="0" fontId="0" fillId="9" borderId="14" xfId="0" applyFill="1" applyBorder="1"/>
    <xf numFmtId="164" fontId="0" fillId="9" borderId="15" xfId="0" applyNumberFormat="1" applyFill="1" applyBorder="1"/>
    <xf numFmtId="164" fontId="0" fillId="9" borderId="0" xfId="0" applyNumberFormat="1" applyFill="1" applyBorder="1"/>
    <xf numFmtId="0" fontId="0" fillId="9" borderId="16" xfId="0" applyFill="1" applyBorder="1"/>
    <xf numFmtId="164" fontId="0" fillId="9" borderId="18" xfId="0" applyNumberFormat="1" applyFill="1" applyBorder="1"/>
    <xf numFmtId="0" fontId="0" fillId="9" borderId="19" xfId="0" applyFill="1" applyBorder="1"/>
    <xf numFmtId="3" fontId="0" fillId="4" borderId="2" xfId="0" applyNumberFormat="1" applyFill="1" applyBorder="1"/>
    <xf numFmtId="164" fontId="1" fillId="9" borderId="15" xfId="0" applyNumberFormat="1" applyFont="1" applyFill="1" applyBorder="1"/>
    <xf numFmtId="164" fontId="1" fillId="9" borderId="17" xfId="0" applyNumberFormat="1" applyFont="1" applyFill="1" applyBorder="1"/>
    <xf numFmtId="0" fontId="4" fillId="2" borderId="8" xfId="0" applyFont="1" applyFill="1" applyBorder="1"/>
    <xf numFmtId="0" fontId="1" fillId="0" borderId="0" xfId="0" applyFont="1" applyBorder="1"/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3" fontId="0" fillId="4" borderId="21" xfId="0" applyNumberFormat="1" applyFill="1" applyBorder="1"/>
    <xf numFmtId="3" fontId="0" fillId="4" borderId="21" xfId="0" applyNumberFormat="1" applyFill="1" applyBorder="1" applyAlignment="1">
      <alignment horizontal="center"/>
    </xf>
    <xf numFmtId="9" fontId="0" fillId="4" borderId="21" xfId="0" applyNumberFormat="1" applyFill="1" applyBorder="1" applyAlignment="1">
      <alignment horizontal="center"/>
    </xf>
    <xf numFmtId="0" fontId="0" fillId="4" borderId="22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NumberForma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3" fontId="0" fillId="4" borderId="26" xfId="0" applyNumberFormat="1" applyFill="1" applyBorder="1"/>
    <xf numFmtId="9" fontId="0" fillId="4" borderId="26" xfId="0" applyNumberFormat="1" applyFill="1" applyBorder="1" applyAlignment="1">
      <alignment horizontal="center"/>
    </xf>
    <xf numFmtId="0" fontId="0" fillId="4" borderId="27" xfId="0" applyNumberFormat="1" applyFill="1" applyBorder="1" applyAlignment="1">
      <alignment horizontal="center"/>
    </xf>
    <xf numFmtId="14" fontId="0" fillId="0" borderId="0" xfId="0" applyNumberFormat="1"/>
    <xf numFmtId="164" fontId="0" fillId="4" borderId="28" xfId="0" applyNumberFormat="1" applyFill="1" applyBorder="1"/>
    <xf numFmtId="164" fontId="0" fillId="4" borderId="3" xfId="0" applyNumberFormat="1" applyFill="1" applyBorder="1"/>
    <xf numFmtId="164" fontId="0" fillId="4" borderId="29" xfId="0" applyNumberFormat="1" applyFill="1" applyBorder="1"/>
    <xf numFmtId="0" fontId="0" fillId="4" borderId="3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164" fontId="0" fillId="4" borderId="0" xfId="0" applyNumberFormat="1" applyFill="1" applyBorder="1"/>
    <xf numFmtId="164" fontId="0" fillId="4" borderId="13" xfId="0" applyNumberFormat="1" applyFill="1" applyBorder="1"/>
    <xf numFmtId="164" fontId="0" fillId="4" borderId="18" xfId="0" applyNumberFormat="1" applyFill="1" applyBorder="1"/>
    <xf numFmtId="0" fontId="3" fillId="0" borderId="0" xfId="0" applyFont="1" applyAlignment="1">
      <alignment horizontal="center"/>
    </xf>
    <xf numFmtId="0" fontId="0" fillId="0" borderId="12" xfId="0" applyBorder="1"/>
    <xf numFmtId="0" fontId="6" fillId="5" borderId="13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8" fillId="7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1" fillId="0" borderId="0" xfId="0" applyFont="1"/>
    <xf numFmtId="0" fontId="8" fillId="1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3" fillId="0" borderId="0" xfId="0" applyNumberFormat="1" applyFont="1" applyAlignment="1">
      <alignment horizontal="center"/>
    </xf>
    <xf numFmtId="0" fontId="10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FH" refreshedDate="44813.63408773148" createdVersion="6" refreshedVersion="6" minRefreshableVersion="3" recordCount="64" xr:uid="{1838042E-6690-441C-B970-4158A6DD3A1F}">
  <cacheSource type="worksheet">
    <worksheetSource ref="C3:C67" sheet="Données"/>
  </cacheSource>
  <cacheFields count="1">
    <cacheField name="Sexe" numFmtId="0">
      <sharedItems count="2">
        <s v="M"/>
        <s v="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FH" refreshedDate="44813.645368865742" createdVersion="6" refreshedVersion="6" minRefreshableVersion="3" recordCount="64" xr:uid="{03457493-969D-4828-BE4A-2C4DB6B4FAF5}">
  <cacheSource type="worksheet">
    <worksheetSource ref="C3:F67" sheet="Données"/>
  </cacheSource>
  <cacheFields count="4">
    <cacheField name="Sexe" numFmtId="0">
      <sharedItems count="2">
        <s v="M"/>
        <s v="F"/>
      </sharedItems>
    </cacheField>
    <cacheField name="D_Nais" numFmtId="164">
      <sharedItems containsSemiMixedTypes="0" containsNonDate="0" containsDate="1" containsString="0" minDate="1960-12-17T00:00:00" maxDate="1999-01-14T00:00:00"/>
    </cacheField>
    <cacheField name="D_Arrivée" numFmtId="164">
      <sharedItems containsSemiMixedTypes="0" containsNonDate="0" containsDate="1" containsString="0" minDate="1979-03-01T00:00:00" maxDate="2021-09-02T00:00:00"/>
    </cacheField>
    <cacheField name="Statut" numFmtId="0">
      <sharedItems containsSemiMixedTypes="0" containsString="0" containsNumber="1" containsInteger="1" minValue="1" maxValue="4" count="4">
        <n v="1"/>
        <n v="2"/>
        <n v="3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</r>
  <r>
    <x v="1"/>
  </r>
  <r>
    <x v="1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1"/>
  </r>
  <r>
    <x v="0"/>
  </r>
  <r>
    <x v="1"/>
  </r>
  <r>
    <x v="0"/>
  </r>
  <r>
    <x v="0"/>
  </r>
  <r>
    <x v="1"/>
  </r>
  <r>
    <x v="1"/>
  </r>
  <r>
    <x v="0"/>
  </r>
  <r>
    <x v="1"/>
  </r>
  <r>
    <x v="0"/>
  </r>
  <r>
    <x v="0"/>
  </r>
  <r>
    <x v="0"/>
  </r>
  <r>
    <x v="1"/>
  </r>
  <r>
    <x v="0"/>
  </r>
  <r>
    <x v="1"/>
  </r>
  <r>
    <x v="1"/>
  </r>
  <r>
    <x v="1"/>
  </r>
  <r>
    <x v="0"/>
  </r>
  <r>
    <x v="0"/>
  </r>
  <r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  <d v="1981-05-22T00:00:00"/>
    <d v="2004-05-01T00:00:00"/>
    <x v="0"/>
  </r>
  <r>
    <x v="1"/>
    <d v="1969-08-13T00:00:00"/>
    <d v="1989-08-01T00:00:00"/>
    <x v="1"/>
  </r>
  <r>
    <x v="1"/>
    <d v="1978-02-08T00:00:00"/>
    <d v="2003-02-01T00:00:00"/>
    <x v="1"/>
  </r>
  <r>
    <x v="0"/>
    <d v="1994-10-04T00:00:00"/>
    <d v="2013-03-01T00:00:00"/>
    <x v="1"/>
  </r>
  <r>
    <x v="0"/>
    <d v="1973-11-06T00:00:00"/>
    <d v="2002-01-01T00:00:00"/>
    <x v="2"/>
  </r>
  <r>
    <x v="0"/>
    <d v="1992-03-16T00:00:00"/>
    <d v="2017-06-01T00:00:00"/>
    <x v="1"/>
  </r>
  <r>
    <x v="1"/>
    <d v="1996-07-29T00:00:00"/>
    <d v="2019-08-01T00:00:00"/>
    <x v="1"/>
  </r>
  <r>
    <x v="1"/>
    <d v="1985-12-02T00:00:00"/>
    <d v="2013-11-01T00:00:00"/>
    <x v="0"/>
  </r>
  <r>
    <x v="1"/>
    <d v="1986-11-10T00:00:00"/>
    <d v="2005-11-01T00:00:00"/>
    <x v="0"/>
  </r>
  <r>
    <x v="1"/>
    <d v="1979-02-24T00:00:00"/>
    <d v="2010-07-01T00:00:00"/>
    <x v="1"/>
  </r>
  <r>
    <x v="0"/>
    <d v="1993-06-17T00:00:00"/>
    <d v="2014-12-01T00:00:00"/>
    <x v="1"/>
  </r>
  <r>
    <x v="0"/>
    <d v="1965-04-02T00:00:00"/>
    <d v="1989-07-01T00:00:00"/>
    <x v="2"/>
  </r>
  <r>
    <x v="0"/>
    <d v="1965-09-01T00:00:00"/>
    <d v="1983-02-01T00:00:00"/>
    <x v="3"/>
  </r>
  <r>
    <x v="1"/>
    <d v="1967-05-20T00:00:00"/>
    <d v="1994-12-01T00:00:00"/>
    <x v="0"/>
  </r>
  <r>
    <x v="1"/>
    <d v="1969-11-29T00:00:00"/>
    <d v="1998-09-01T00:00:00"/>
    <x v="0"/>
  </r>
  <r>
    <x v="0"/>
    <d v="1971-12-20T00:00:00"/>
    <d v="1996-05-01T00:00:00"/>
    <x v="0"/>
  </r>
  <r>
    <x v="0"/>
    <d v="1977-11-30T00:00:00"/>
    <d v="2001-01-01T00:00:00"/>
    <x v="0"/>
  </r>
  <r>
    <x v="1"/>
    <d v="1978-03-18T00:00:00"/>
    <d v="2012-06-01T00:00:00"/>
    <x v="0"/>
  </r>
  <r>
    <x v="1"/>
    <d v="1978-07-16T00:00:00"/>
    <d v="2002-11-01T00:00:00"/>
    <x v="0"/>
  </r>
  <r>
    <x v="0"/>
    <d v="1980-11-22T00:00:00"/>
    <d v="2019-08-01T00:00:00"/>
    <x v="1"/>
  </r>
  <r>
    <x v="1"/>
    <d v="1981-04-20T00:00:00"/>
    <d v="2016-05-01T00:00:00"/>
    <x v="1"/>
  </r>
  <r>
    <x v="0"/>
    <d v="1983-01-28T00:00:00"/>
    <d v="2006-12-01T00:00:00"/>
    <x v="1"/>
  </r>
  <r>
    <x v="0"/>
    <d v="1983-03-12T00:00:00"/>
    <d v="2018-12-01T00:00:00"/>
    <x v="2"/>
  </r>
  <r>
    <x v="1"/>
    <d v="1984-08-23T00:00:00"/>
    <d v="2008-08-01T00:00:00"/>
    <x v="2"/>
  </r>
  <r>
    <x v="0"/>
    <d v="1987-12-06T00:00:00"/>
    <d v="2014-03-01T00:00:00"/>
    <x v="3"/>
  </r>
  <r>
    <x v="0"/>
    <d v="1989-11-03T00:00:00"/>
    <d v="2014-09-01T00:00:00"/>
    <x v="2"/>
  </r>
  <r>
    <x v="0"/>
    <d v="1990-10-12T00:00:00"/>
    <d v="2012-04-01T00:00:00"/>
    <x v="0"/>
  </r>
  <r>
    <x v="0"/>
    <d v="1991-08-04T00:00:00"/>
    <d v="2018-01-01T00:00:00"/>
    <x v="0"/>
  </r>
  <r>
    <x v="0"/>
    <d v="1992-09-08T00:00:00"/>
    <d v="2016-08-01T00:00:00"/>
    <x v="0"/>
  </r>
  <r>
    <x v="1"/>
    <d v="1994-06-17T00:00:00"/>
    <d v="2015-06-01T00:00:00"/>
    <x v="0"/>
  </r>
  <r>
    <x v="0"/>
    <d v="1994-12-30T00:00:00"/>
    <d v="2015-06-01T00:00:00"/>
    <x v="0"/>
  </r>
  <r>
    <x v="1"/>
    <d v="1998-09-27T00:00:00"/>
    <d v="2018-07-01T00:00:00"/>
    <x v="0"/>
  </r>
  <r>
    <x v="0"/>
    <d v="1994-10-26T00:00:00"/>
    <d v="2013-03-01T00:00:00"/>
    <x v="2"/>
  </r>
  <r>
    <x v="1"/>
    <d v="1978-03-19T00:00:00"/>
    <d v="2001-01-01T00:00:00"/>
    <x v="3"/>
  </r>
  <r>
    <x v="0"/>
    <d v="1981-04-28T00:00:00"/>
    <d v="2016-05-01T00:00:00"/>
    <x v="0"/>
  </r>
  <r>
    <x v="0"/>
    <d v="1983-09-04T00:00:00"/>
    <d v="2018-12-01T00:00:00"/>
    <x v="0"/>
  </r>
  <r>
    <x v="0"/>
    <d v="1999-01-13T00:00:00"/>
    <d v="2019-06-01T00:00:00"/>
    <x v="0"/>
  </r>
  <r>
    <x v="0"/>
    <d v="1990-04-17T00:00:00"/>
    <d v="2014-09-01T00:00:00"/>
    <x v="2"/>
  </r>
  <r>
    <x v="1"/>
    <d v="1994-08-14T00:00:00"/>
    <d v="2015-06-01T00:00:00"/>
    <x v="1"/>
  </r>
  <r>
    <x v="0"/>
    <d v="1984-10-26T00:00:00"/>
    <d v="2008-08-01T00:00:00"/>
    <x v="0"/>
  </r>
  <r>
    <x v="1"/>
    <d v="1972-04-11T00:00:00"/>
    <d v="1996-05-01T00:00:00"/>
    <x v="1"/>
  </r>
  <r>
    <x v="0"/>
    <d v="1992-06-21T00:00:00"/>
    <d v="2017-06-01T00:00:00"/>
    <x v="0"/>
  </r>
  <r>
    <x v="1"/>
    <d v="1978-07-12T00:00:00"/>
    <d v="2012-06-01T00:00:00"/>
    <x v="1"/>
  </r>
  <r>
    <x v="1"/>
    <d v="1960-12-17T00:00:00"/>
    <d v="1979-03-01T00:00:00"/>
    <x v="0"/>
  </r>
  <r>
    <x v="1"/>
    <d v="1995-04-18T00:00:00"/>
    <d v="2015-06-01T00:00:00"/>
    <x v="1"/>
  </r>
  <r>
    <x v="0"/>
    <d v="1993-07-15T00:00:00"/>
    <d v="2014-12-01T00:00:00"/>
    <x v="2"/>
  </r>
  <r>
    <x v="1"/>
    <d v="1998-07-14T00:00:00"/>
    <d v="2018-07-01T00:00:00"/>
    <x v="2"/>
  </r>
  <r>
    <x v="0"/>
    <d v="1983-02-17T00:00:00"/>
    <d v="2006-12-01T00:00:00"/>
    <x v="1"/>
  </r>
  <r>
    <x v="0"/>
    <d v="1973-11-22T00:00:00"/>
    <d v="2002-01-01T00:00:00"/>
    <x v="2"/>
  </r>
  <r>
    <x v="1"/>
    <d v="1991-11-25T00:00:00"/>
    <d v="2019-01-01T00:00:00"/>
    <x v="0"/>
  </r>
  <r>
    <x v="1"/>
    <d v="1965-07-31T00:00:00"/>
    <d v="1989-07-01T00:00:00"/>
    <x v="2"/>
  </r>
  <r>
    <x v="0"/>
    <d v="1981-09-01T00:00:00"/>
    <d v="2018-08-01T00:00:00"/>
    <x v="1"/>
  </r>
  <r>
    <x v="1"/>
    <d v="1979-07-26T00:00:00"/>
    <d v="2010-07-01T00:00:00"/>
    <x v="0"/>
  </r>
  <r>
    <x v="0"/>
    <d v="1967-06-14T00:00:00"/>
    <d v="1994-12-01T00:00:00"/>
    <x v="0"/>
  </r>
  <r>
    <x v="0"/>
    <d v="1996-08-23T00:00:00"/>
    <d v="2021-09-01T00:00:00"/>
    <x v="2"/>
  </r>
  <r>
    <x v="0"/>
    <d v="1966-01-11T00:00:00"/>
    <d v="1990-11-01T00:00:00"/>
    <x v="0"/>
  </r>
  <r>
    <x v="1"/>
    <d v="1986-05-26T00:00:00"/>
    <d v="2013-11-01T00:00:00"/>
    <x v="2"/>
  </r>
  <r>
    <x v="0"/>
    <d v="1988-01-19T00:00:00"/>
    <d v="2014-03-01T00:00:00"/>
    <x v="3"/>
  </r>
  <r>
    <x v="1"/>
    <d v="1965-12-04T00:00:00"/>
    <d v="1983-02-01T00:00:00"/>
    <x v="0"/>
  </r>
  <r>
    <x v="1"/>
    <d v="1978-12-10T00:00:00"/>
    <d v="2002-11-01T00:00:00"/>
    <x v="1"/>
  </r>
  <r>
    <x v="1"/>
    <d v="1986-01-11T00:00:00"/>
    <d v="2005-10-01T00:00:00"/>
    <x v="1"/>
  </r>
  <r>
    <x v="0"/>
    <d v="1981-01-05T00:00:00"/>
    <d v="2021-09-01T00:00:00"/>
    <x v="1"/>
  </r>
  <r>
    <x v="0"/>
    <d v="1990-12-11T00:00:00"/>
    <d v="2012-04-01T00:00:00"/>
    <x v="0"/>
  </r>
  <r>
    <x v="1"/>
    <d v="1992-09-25T00:00:00"/>
    <d v="2016-08-01T00:00: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31CA1F-EE2F-4922-96E4-B86F22CA888C}" name="Tableau croisé dynamique3" cacheId="1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C6:AF12" firstHeaderRow="1" firstDataRow="2" firstDataCol="1"/>
  <pivotFields count="4">
    <pivotField axis="axisCol" showAll="0">
      <items count="3">
        <item x="1"/>
        <item x="0"/>
        <item t="default"/>
      </items>
    </pivotField>
    <pivotField dataField="1" numFmtId="164" showAll="0"/>
    <pivotField numFmtId="164" showAll="0"/>
    <pivotField axis="axisRow" showAll="0">
      <items count="5">
        <item x="0"/>
        <item x="1"/>
        <item x="2"/>
        <item x="3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Nombre de D_Nais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8F9CFA-3EC5-482B-A71C-21C61925994E}" name="Tableau croisé dynamique1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Z4:AA7" firstHeaderRow="1" firstDataRow="1" firstDataCol="1"/>
  <pivotFields count="1">
    <pivotField axis="axisRow" dataField="1" showAll="0">
      <items count="3">
        <item x="1"/>
        <item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Nombre de Sex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1"/>
  <sheetViews>
    <sheetView tabSelected="1" zoomScale="98" zoomScaleNormal="98" workbookViewId="0">
      <pane xSplit="9828" ySplit="3456" topLeftCell="I78" activePane="bottomLeft"/>
      <selection activeCell="B4" sqref="B4:K83"/>
      <selection pane="topRight" activeCell="L1" sqref="L1:M1048576"/>
      <selection pane="bottomLeft" activeCell="D85" sqref="D85"/>
      <selection pane="bottomRight" activeCell="AF70" sqref="AF70"/>
    </sheetView>
  </sheetViews>
  <sheetFormatPr baseColWidth="10" defaultRowHeight="13.2" x14ac:dyDescent="0.25"/>
  <cols>
    <col min="1" max="1" width="6.33203125" customWidth="1"/>
    <col min="2" max="2" width="13.6640625" customWidth="1"/>
    <col min="3" max="3" width="7.33203125" style="3" customWidth="1"/>
    <col min="4" max="4" width="8" style="1" customWidth="1"/>
    <col min="5" max="5" width="11.44140625" style="14"/>
    <col min="6" max="6" width="7.5546875" style="3" customWidth="1"/>
    <col min="8" max="9" width="11.44140625" style="3"/>
    <col min="10" max="10" width="11.44140625" style="14"/>
    <col min="11" max="11" width="11.44140625" style="4"/>
    <col min="12" max="12" width="2.44140625" customWidth="1"/>
    <col min="13" max="13" width="3.88671875" customWidth="1"/>
    <col min="15" max="15" width="2.109375" customWidth="1"/>
    <col min="16" max="16" width="53" customWidth="1"/>
    <col min="17" max="17" width="15.109375" customWidth="1"/>
    <col min="18" max="18" width="1.5546875" customWidth="1"/>
    <col min="19" max="19" width="3.88671875" customWidth="1"/>
    <col min="22" max="22" width="16.5546875" customWidth="1"/>
    <col min="23" max="23" width="4.21875" customWidth="1"/>
    <col min="26" max="26" width="20.5546875" bestFit="1" customWidth="1"/>
    <col min="27" max="27" width="15.33203125" bestFit="1" customWidth="1"/>
    <col min="29" max="29" width="5.109375" customWidth="1"/>
    <col min="30" max="30" width="5.88671875" customWidth="1"/>
    <col min="31" max="31" width="3.109375" bestFit="1" customWidth="1"/>
    <col min="32" max="32" width="12.33203125" bestFit="1" customWidth="1"/>
  </cols>
  <sheetData>
    <row r="1" spans="1:32" ht="18" thickBot="1" x14ac:dyDescent="0.35">
      <c r="B1" s="42" t="s">
        <v>52</v>
      </c>
      <c r="C1" s="29"/>
      <c r="E1" s="28" t="s">
        <v>136</v>
      </c>
      <c r="G1" s="79" t="s">
        <v>129</v>
      </c>
      <c r="H1" s="80"/>
      <c r="I1" s="30">
        <v>44561</v>
      </c>
      <c r="K1" s="27"/>
      <c r="N1" s="81" t="s">
        <v>131</v>
      </c>
      <c r="O1" s="82"/>
      <c r="P1" s="82"/>
      <c r="Q1" s="83"/>
    </row>
    <row r="2" spans="1:32" ht="13.8" thickBot="1" x14ac:dyDescent="0.3">
      <c r="M2" s="2"/>
      <c r="N2" s="2"/>
      <c r="O2" s="2"/>
      <c r="P2" s="2"/>
      <c r="Q2" s="2"/>
    </row>
    <row r="3" spans="1:32" s="2" customFormat="1" ht="13.8" thickBot="1" x14ac:dyDescent="0.3">
      <c r="B3" s="5" t="s">
        <v>0</v>
      </c>
      <c r="C3" s="6" t="s">
        <v>1</v>
      </c>
      <c r="D3" s="7" t="s">
        <v>2</v>
      </c>
      <c r="E3" s="12" t="s">
        <v>3</v>
      </c>
      <c r="F3" s="6" t="s">
        <v>5</v>
      </c>
      <c r="G3" s="5" t="s">
        <v>7</v>
      </c>
      <c r="H3" s="6" t="s">
        <v>51</v>
      </c>
      <c r="I3" s="6" t="s">
        <v>50</v>
      </c>
      <c r="J3" s="12" t="s">
        <v>4</v>
      </c>
      <c r="K3" s="8" t="s">
        <v>6</v>
      </c>
      <c r="L3"/>
      <c r="M3" s="70"/>
      <c r="N3" s="71" t="s">
        <v>116</v>
      </c>
      <c r="O3" s="72"/>
      <c r="P3" s="72"/>
      <c r="Q3" s="73"/>
      <c r="X3" s="2" t="s">
        <v>139</v>
      </c>
    </row>
    <row r="4" spans="1:32" x14ac:dyDescent="0.25">
      <c r="A4" s="1"/>
      <c r="B4" s="44" t="s">
        <v>10</v>
      </c>
      <c r="C4" s="45" t="s">
        <v>8</v>
      </c>
      <c r="D4" s="60">
        <v>29728</v>
      </c>
      <c r="E4" s="67">
        <v>38108</v>
      </c>
      <c r="F4" s="63">
        <v>1</v>
      </c>
      <c r="G4" s="47">
        <v>28175</v>
      </c>
      <c r="H4" s="48">
        <v>0</v>
      </c>
      <c r="I4" s="49">
        <v>1</v>
      </c>
      <c r="J4" s="46" t="s">
        <v>130</v>
      </c>
      <c r="K4" s="50" t="s">
        <v>130</v>
      </c>
      <c r="M4" s="74"/>
      <c r="N4" s="16" t="s">
        <v>117</v>
      </c>
      <c r="O4" s="16"/>
      <c r="P4" s="16"/>
      <c r="Q4" s="75"/>
      <c r="T4" s="1"/>
      <c r="W4" s="84" t="s">
        <v>9</v>
      </c>
      <c r="X4">
        <f>COUNTIF(C4:C67,W4)</f>
        <v>30</v>
      </c>
      <c r="Y4" s="1"/>
      <c r="Z4" s="86" t="s">
        <v>140</v>
      </c>
      <c r="AA4" t="s">
        <v>142</v>
      </c>
    </row>
    <row r="5" spans="1:32" x14ac:dyDescent="0.25">
      <c r="A5" s="1"/>
      <c r="B5" s="51" t="s">
        <v>11</v>
      </c>
      <c r="C5" s="9" t="s">
        <v>9</v>
      </c>
      <c r="D5" s="61">
        <v>25428</v>
      </c>
      <c r="E5" s="66">
        <v>32721</v>
      </c>
      <c r="F5" s="64">
        <v>2</v>
      </c>
      <c r="G5" s="39">
        <v>21906</v>
      </c>
      <c r="H5" s="10">
        <v>24</v>
      </c>
      <c r="I5" s="11">
        <v>0.5</v>
      </c>
      <c r="J5" s="13" t="s">
        <v>130</v>
      </c>
      <c r="K5" s="52" t="s">
        <v>130</v>
      </c>
      <c r="M5" s="74"/>
      <c r="N5" s="16"/>
      <c r="O5" s="26" t="s">
        <v>128</v>
      </c>
      <c r="P5" s="16" t="s">
        <v>121</v>
      </c>
      <c r="Q5" s="75"/>
      <c r="T5" s="1"/>
      <c r="W5" s="84" t="s">
        <v>8</v>
      </c>
      <c r="X5">
        <f>COUNTIF(C4:C67,W5)</f>
        <v>34</v>
      </c>
      <c r="Y5" s="1"/>
      <c r="Z5" s="87" t="s">
        <v>9</v>
      </c>
      <c r="AA5" s="88">
        <v>29</v>
      </c>
    </row>
    <row r="6" spans="1:32" x14ac:dyDescent="0.25">
      <c r="A6" s="1"/>
      <c r="B6" s="51" t="s">
        <v>12</v>
      </c>
      <c r="C6" s="9" t="s">
        <v>9</v>
      </c>
      <c r="D6" s="61">
        <v>28529</v>
      </c>
      <c r="E6" s="66">
        <v>37653</v>
      </c>
      <c r="F6" s="64">
        <v>2</v>
      </c>
      <c r="G6" s="39">
        <v>35152</v>
      </c>
      <c r="H6" s="10">
        <v>11</v>
      </c>
      <c r="I6" s="11">
        <v>1</v>
      </c>
      <c r="J6" s="13" t="s">
        <v>130</v>
      </c>
      <c r="K6" s="52" t="s">
        <v>130</v>
      </c>
      <c r="M6" s="74"/>
      <c r="N6" s="16"/>
      <c r="O6" s="16"/>
      <c r="P6" s="16" t="s">
        <v>118</v>
      </c>
      <c r="Q6" s="75"/>
      <c r="T6" s="1"/>
      <c r="Y6" s="1"/>
      <c r="Z6" s="87" t="s">
        <v>8</v>
      </c>
      <c r="AA6" s="88">
        <v>35</v>
      </c>
      <c r="AC6" s="86" t="s">
        <v>145</v>
      </c>
      <c r="AD6" s="86" t="s">
        <v>144</v>
      </c>
    </row>
    <row r="7" spans="1:32" ht="15.6" x14ac:dyDescent="0.3">
      <c r="A7" s="1"/>
      <c r="B7" s="51" t="s">
        <v>13</v>
      </c>
      <c r="C7" s="9" t="s">
        <v>9</v>
      </c>
      <c r="D7" s="61">
        <v>32611</v>
      </c>
      <c r="E7" s="66">
        <v>44409</v>
      </c>
      <c r="F7" s="64">
        <v>1</v>
      </c>
      <c r="G7" s="39">
        <v>9580</v>
      </c>
      <c r="H7" s="10">
        <v>0</v>
      </c>
      <c r="I7" s="11">
        <v>1</v>
      </c>
      <c r="J7" s="13">
        <v>44469</v>
      </c>
      <c r="K7" s="52">
        <v>2</v>
      </c>
      <c r="M7" s="74"/>
      <c r="N7" s="16"/>
      <c r="O7" s="16"/>
      <c r="P7" s="16" t="s">
        <v>119</v>
      </c>
      <c r="Q7" s="75"/>
      <c r="T7" s="1"/>
      <c r="X7" s="85">
        <f>SUM(X4:X6)</f>
        <v>64</v>
      </c>
      <c r="Y7" s="1"/>
      <c r="Z7" s="87" t="s">
        <v>141</v>
      </c>
      <c r="AA7" s="88">
        <v>64</v>
      </c>
      <c r="AC7" s="86" t="s">
        <v>140</v>
      </c>
      <c r="AD7" t="s">
        <v>9</v>
      </c>
      <c r="AE7" t="s">
        <v>8</v>
      </c>
      <c r="AF7" t="s">
        <v>141</v>
      </c>
    </row>
    <row r="8" spans="1:32" x14ac:dyDescent="0.25">
      <c r="A8" s="1"/>
      <c r="B8" s="51" t="s">
        <v>14</v>
      </c>
      <c r="C8" s="9" t="s">
        <v>8</v>
      </c>
      <c r="D8" s="61">
        <v>34611</v>
      </c>
      <c r="E8" s="66">
        <v>41334</v>
      </c>
      <c r="F8" s="64">
        <v>2</v>
      </c>
      <c r="G8" s="39">
        <v>28269</v>
      </c>
      <c r="H8" s="10">
        <v>0</v>
      </c>
      <c r="I8" s="11">
        <v>1</v>
      </c>
      <c r="J8" s="13" t="s">
        <v>130</v>
      </c>
      <c r="K8" s="52" t="s">
        <v>130</v>
      </c>
      <c r="M8" s="74"/>
      <c r="N8" s="16"/>
      <c r="O8" s="16"/>
      <c r="P8" s="16" t="s">
        <v>107</v>
      </c>
      <c r="Q8" s="75"/>
      <c r="T8" s="1"/>
      <c r="Y8" s="1"/>
      <c r="AC8" s="87">
        <v>1</v>
      </c>
      <c r="AD8" s="88">
        <v>13</v>
      </c>
      <c r="AE8" s="88">
        <v>15</v>
      </c>
      <c r="AF8" s="88">
        <v>28</v>
      </c>
    </row>
    <row r="9" spans="1:32" x14ac:dyDescent="0.25">
      <c r="A9" s="1"/>
      <c r="B9" s="51" t="s">
        <v>15</v>
      </c>
      <c r="C9" s="9" t="s">
        <v>8</v>
      </c>
      <c r="D9" s="61">
        <v>26974</v>
      </c>
      <c r="E9" s="66">
        <v>37257</v>
      </c>
      <c r="F9" s="64">
        <v>3</v>
      </c>
      <c r="G9" s="39">
        <v>49929</v>
      </c>
      <c r="H9" s="10">
        <v>2</v>
      </c>
      <c r="I9" s="11">
        <v>1</v>
      </c>
      <c r="J9" s="13" t="s">
        <v>130</v>
      </c>
      <c r="K9" s="52" t="s">
        <v>130</v>
      </c>
      <c r="M9" s="74"/>
      <c r="N9" s="16"/>
      <c r="O9" s="16"/>
      <c r="P9" s="16" t="s">
        <v>120</v>
      </c>
      <c r="Q9" s="75"/>
      <c r="T9" s="1"/>
      <c r="Y9" s="1"/>
      <c r="AC9" s="87">
        <v>2</v>
      </c>
      <c r="AD9" s="88">
        <v>11</v>
      </c>
      <c r="AE9" s="88">
        <v>8</v>
      </c>
      <c r="AF9" s="88">
        <v>19</v>
      </c>
    </row>
    <row r="10" spans="1:32" x14ac:dyDescent="0.25">
      <c r="A10" s="1"/>
      <c r="B10" s="51" t="s">
        <v>16</v>
      </c>
      <c r="C10" s="9" t="s">
        <v>8</v>
      </c>
      <c r="D10" s="61">
        <v>33679</v>
      </c>
      <c r="E10" s="66">
        <v>42887</v>
      </c>
      <c r="F10" s="64">
        <v>2</v>
      </c>
      <c r="G10" s="39">
        <v>20234</v>
      </c>
      <c r="H10" s="10">
        <v>1</v>
      </c>
      <c r="I10" s="11">
        <v>0.6</v>
      </c>
      <c r="J10" s="13" t="s">
        <v>130</v>
      </c>
      <c r="K10" s="52" t="s">
        <v>130</v>
      </c>
      <c r="M10" s="74"/>
      <c r="N10" s="16" t="s">
        <v>122</v>
      </c>
      <c r="O10" s="16"/>
      <c r="P10" s="16"/>
      <c r="Q10" s="75"/>
      <c r="T10" s="1"/>
      <c r="U10" s="1"/>
      <c r="Y10" s="1"/>
      <c r="AC10" s="87">
        <v>3</v>
      </c>
      <c r="AD10" s="88">
        <v>4</v>
      </c>
      <c r="AE10" s="88">
        <v>9</v>
      </c>
      <c r="AF10" s="88">
        <v>13</v>
      </c>
    </row>
    <row r="11" spans="1:32" x14ac:dyDescent="0.25">
      <c r="A11" s="1"/>
      <c r="B11" s="51" t="s">
        <v>17</v>
      </c>
      <c r="C11" s="9" t="s">
        <v>9</v>
      </c>
      <c r="D11" s="61">
        <v>22146</v>
      </c>
      <c r="E11" s="66">
        <v>28915</v>
      </c>
      <c r="F11" s="64">
        <v>3</v>
      </c>
      <c r="G11" s="39">
        <v>20739</v>
      </c>
      <c r="H11" s="10">
        <v>0</v>
      </c>
      <c r="I11" s="11">
        <v>0.7</v>
      </c>
      <c r="J11" s="13">
        <v>44408</v>
      </c>
      <c r="K11" s="52">
        <v>3</v>
      </c>
      <c r="M11" s="74"/>
      <c r="N11" s="18" t="s">
        <v>123</v>
      </c>
      <c r="O11" s="16"/>
      <c r="P11" s="16"/>
      <c r="Q11" s="75"/>
      <c r="T11" s="1"/>
      <c r="U11" s="1"/>
      <c r="Y11" s="1"/>
      <c r="AC11" s="87">
        <v>4</v>
      </c>
      <c r="AD11" s="88">
        <v>1</v>
      </c>
      <c r="AE11" s="88">
        <v>3</v>
      </c>
      <c r="AF11" s="88">
        <v>4</v>
      </c>
    </row>
    <row r="12" spans="1:32" x14ac:dyDescent="0.25">
      <c r="A12" s="1"/>
      <c r="B12" s="51" t="s">
        <v>18</v>
      </c>
      <c r="C12" s="9" t="s">
        <v>9</v>
      </c>
      <c r="D12" s="61">
        <v>35275</v>
      </c>
      <c r="E12" s="66">
        <v>43678</v>
      </c>
      <c r="F12" s="64">
        <v>2</v>
      </c>
      <c r="G12" s="39">
        <v>31481</v>
      </c>
      <c r="H12" s="10">
        <v>0</v>
      </c>
      <c r="I12" s="11">
        <v>1</v>
      </c>
      <c r="J12" s="13" t="s">
        <v>130</v>
      </c>
      <c r="K12" s="52" t="s">
        <v>130</v>
      </c>
      <c r="M12" s="74"/>
      <c r="N12" s="16"/>
      <c r="O12" s="16"/>
      <c r="P12" s="16" t="s">
        <v>124</v>
      </c>
      <c r="Q12" s="75"/>
      <c r="T12" s="1"/>
      <c r="U12" s="1"/>
      <c r="Y12" s="1"/>
      <c r="AC12" s="87" t="s">
        <v>141</v>
      </c>
      <c r="AD12" s="88">
        <v>29</v>
      </c>
      <c r="AE12" s="88">
        <v>35</v>
      </c>
      <c r="AF12" s="88">
        <v>64</v>
      </c>
    </row>
    <row r="13" spans="1:32" x14ac:dyDescent="0.25">
      <c r="A13" s="1"/>
      <c r="B13" s="51" t="s">
        <v>19</v>
      </c>
      <c r="C13" s="9" t="s">
        <v>9</v>
      </c>
      <c r="D13" s="61">
        <v>31383</v>
      </c>
      <c r="E13" s="66">
        <v>41579</v>
      </c>
      <c r="F13" s="64">
        <v>1</v>
      </c>
      <c r="G13" s="39">
        <v>26961</v>
      </c>
      <c r="H13" s="10">
        <v>45</v>
      </c>
      <c r="I13" s="11">
        <v>1</v>
      </c>
      <c r="J13" s="13" t="s">
        <v>130</v>
      </c>
      <c r="K13" s="52" t="s">
        <v>130</v>
      </c>
      <c r="M13" s="74"/>
      <c r="N13" s="16"/>
      <c r="O13" s="16"/>
      <c r="P13" s="16" t="s">
        <v>125</v>
      </c>
      <c r="Q13" s="75"/>
      <c r="T13" s="1"/>
      <c r="U13" s="1"/>
      <c r="Y13" s="1"/>
    </row>
    <row r="14" spans="1:32" x14ac:dyDescent="0.25">
      <c r="A14" s="1"/>
      <c r="B14" s="51" t="s">
        <v>20</v>
      </c>
      <c r="C14" s="9" t="s">
        <v>9</v>
      </c>
      <c r="D14" s="61">
        <v>31726</v>
      </c>
      <c r="E14" s="66">
        <v>38657</v>
      </c>
      <c r="F14" s="64">
        <v>1</v>
      </c>
      <c r="G14" s="39">
        <v>26059</v>
      </c>
      <c r="H14" s="10">
        <v>0</v>
      </c>
      <c r="I14" s="11">
        <v>1</v>
      </c>
      <c r="J14" s="13" t="s">
        <v>130</v>
      </c>
      <c r="K14" s="52" t="s">
        <v>130</v>
      </c>
      <c r="M14" s="74"/>
      <c r="N14" s="16"/>
      <c r="O14" s="16"/>
      <c r="P14" s="16" t="s">
        <v>126</v>
      </c>
      <c r="Q14" s="75"/>
      <c r="T14" s="1"/>
      <c r="U14" s="1"/>
      <c r="Y14" s="1"/>
    </row>
    <row r="15" spans="1:32" ht="13.8" thickBot="1" x14ac:dyDescent="0.3">
      <c r="A15" s="1"/>
      <c r="B15" s="51" t="s">
        <v>21</v>
      </c>
      <c r="C15" s="9" t="s">
        <v>9</v>
      </c>
      <c r="D15" s="61">
        <v>28910</v>
      </c>
      <c r="E15" s="66">
        <v>40360</v>
      </c>
      <c r="F15" s="64">
        <v>2</v>
      </c>
      <c r="G15" s="39">
        <v>16844</v>
      </c>
      <c r="H15" s="10">
        <v>0</v>
      </c>
      <c r="I15" s="11">
        <v>0.5</v>
      </c>
      <c r="J15" s="13" t="s">
        <v>130</v>
      </c>
      <c r="K15" s="52" t="s">
        <v>130</v>
      </c>
      <c r="M15" s="76"/>
      <c r="N15" s="77"/>
      <c r="O15" s="77"/>
      <c r="P15" s="77" t="s">
        <v>127</v>
      </c>
      <c r="Q15" s="78"/>
      <c r="T15" s="1"/>
      <c r="U15" s="1"/>
      <c r="Y15" s="1"/>
    </row>
    <row r="16" spans="1:32" x14ac:dyDescent="0.25">
      <c r="A16" s="1"/>
      <c r="B16" s="51" t="s">
        <v>22</v>
      </c>
      <c r="C16" s="9" t="s">
        <v>8</v>
      </c>
      <c r="D16" s="61">
        <v>34137</v>
      </c>
      <c r="E16" s="66">
        <v>41974</v>
      </c>
      <c r="F16" s="64">
        <v>2</v>
      </c>
      <c r="G16" s="39">
        <v>28882</v>
      </c>
      <c r="H16" s="10">
        <v>0</v>
      </c>
      <c r="I16" s="11">
        <v>1</v>
      </c>
      <c r="J16" s="13" t="s">
        <v>130</v>
      </c>
      <c r="K16" s="52" t="s">
        <v>130</v>
      </c>
      <c r="T16" s="1"/>
      <c r="U16" s="1"/>
      <c r="Y16" s="1"/>
    </row>
    <row r="17" spans="1:27" x14ac:dyDescent="0.25">
      <c r="A17" s="1"/>
      <c r="B17" s="51" t="s">
        <v>23</v>
      </c>
      <c r="C17" s="9" t="s">
        <v>8</v>
      </c>
      <c r="D17" s="61">
        <v>22719</v>
      </c>
      <c r="E17" s="66">
        <v>30864</v>
      </c>
      <c r="F17" s="64">
        <v>3</v>
      </c>
      <c r="G17" s="39">
        <v>35087</v>
      </c>
      <c r="H17" s="10">
        <v>1</v>
      </c>
      <c r="I17" s="11">
        <v>1</v>
      </c>
      <c r="J17" s="13">
        <v>44439</v>
      </c>
      <c r="K17" s="52">
        <v>3</v>
      </c>
      <c r="M17" s="15"/>
      <c r="N17" s="22" t="s">
        <v>111</v>
      </c>
      <c r="O17" s="16"/>
      <c r="P17" s="16"/>
      <c r="Q17" s="17"/>
      <c r="T17" s="1"/>
      <c r="U17" s="1"/>
      <c r="Y17" s="1"/>
    </row>
    <row r="18" spans="1:27" x14ac:dyDescent="0.25">
      <c r="A18" s="1"/>
      <c r="B18" s="51" t="s">
        <v>24</v>
      </c>
      <c r="C18" s="9" t="s">
        <v>8</v>
      </c>
      <c r="D18" s="61">
        <v>23834</v>
      </c>
      <c r="E18" s="66">
        <v>32690</v>
      </c>
      <c r="F18" s="64">
        <v>3</v>
      </c>
      <c r="G18" s="39">
        <v>55313</v>
      </c>
      <c r="H18" s="10">
        <v>3</v>
      </c>
      <c r="I18" s="11">
        <v>1</v>
      </c>
      <c r="J18" s="13" t="s">
        <v>130</v>
      </c>
      <c r="K18" s="52" t="s">
        <v>130</v>
      </c>
      <c r="M18" s="15"/>
      <c r="N18" s="23" t="s">
        <v>93</v>
      </c>
      <c r="O18" s="23"/>
      <c r="P18" s="43" t="s">
        <v>135</v>
      </c>
      <c r="Q18" s="17"/>
      <c r="T18" s="1"/>
      <c r="U18" s="1"/>
      <c r="Y18" s="1"/>
    </row>
    <row r="19" spans="1:27" x14ac:dyDescent="0.25">
      <c r="A19" s="1"/>
      <c r="B19" s="51" t="s">
        <v>25</v>
      </c>
      <c r="C19" s="9" t="s">
        <v>8</v>
      </c>
      <c r="D19" s="61">
        <v>23986</v>
      </c>
      <c r="E19" s="66">
        <v>30348</v>
      </c>
      <c r="F19" s="64">
        <v>4</v>
      </c>
      <c r="G19" s="39">
        <v>99367</v>
      </c>
      <c r="H19" s="10">
        <v>4</v>
      </c>
      <c r="I19" s="11">
        <v>1</v>
      </c>
      <c r="J19" s="13" t="s">
        <v>130</v>
      </c>
      <c r="K19" s="52" t="s">
        <v>130</v>
      </c>
      <c r="M19" s="15"/>
      <c r="N19" s="23" t="s">
        <v>1</v>
      </c>
      <c r="O19" s="16" t="s">
        <v>8</v>
      </c>
      <c r="P19" s="16"/>
      <c r="Q19" s="17"/>
      <c r="T19" s="1"/>
      <c r="U19" s="1"/>
      <c r="Y19" s="1"/>
    </row>
    <row r="20" spans="1:27" x14ac:dyDescent="0.25">
      <c r="A20" s="1"/>
      <c r="B20" s="51" t="s">
        <v>26</v>
      </c>
      <c r="C20" s="9" t="s">
        <v>9</v>
      </c>
      <c r="D20" s="61">
        <v>24003</v>
      </c>
      <c r="E20" s="66">
        <v>33178</v>
      </c>
      <c r="F20" s="64">
        <v>2</v>
      </c>
      <c r="G20" s="39">
        <v>20141</v>
      </c>
      <c r="H20" s="10">
        <v>0</v>
      </c>
      <c r="I20" s="11">
        <v>1</v>
      </c>
      <c r="J20" s="13">
        <v>44347</v>
      </c>
      <c r="K20" s="52">
        <v>1</v>
      </c>
      <c r="M20" s="15"/>
      <c r="N20" s="16"/>
      <c r="O20" s="16" t="s">
        <v>9</v>
      </c>
      <c r="P20" s="16"/>
      <c r="Q20" s="17"/>
      <c r="T20" s="1"/>
      <c r="U20" s="1"/>
      <c r="Y20" s="1"/>
    </row>
    <row r="21" spans="1:27" x14ac:dyDescent="0.25">
      <c r="A21" s="1"/>
      <c r="B21" s="51" t="s">
        <v>27</v>
      </c>
      <c r="C21" s="9" t="s">
        <v>9</v>
      </c>
      <c r="D21" s="61">
        <v>24612</v>
      </c>
      <c r="E21" s="66">
        <v>34669</v>
      </c>
      <c r="F21" s="64">
        <v>1</v>
      </c>
      <c r="G21" s="39">
        <v>27374</v>
      </c>
      <c r="H21" s="10">
        <v>10</v>
      </c>
      <c r="I21" s="11">
        <v>1</v>
      </c>
      <c r="J21" s="13" t="s">
        <v>130</v>
      </c>
      <c r="K21" s="52" t="s">
        <v>130</v>
      </c>
      <c r="M21" s="15"/>
      <c r="N21" s="23" t="s">
        <v>5</v>
      </c>
      <c r="O21" s="16">
        <v>1</v>
      </c>
      <c r="P21" s="16" t="s">
        <v>101</v>
      </c>
      <c r="Q21" s="17"/>
      <c r="T21" s="1"/>
      <c r="U21" s="1"/>
      <c r="Y21" s="1"/>
    </row>
    <row r="22" spans="1:27" x14ac:dyDescent="0.25">
      <c r="A22" s="1"/>
      <c r="B22" s="51" t="s">
        <v>28</v>
      </c>
      <c r="C22" s="9" t="s">
        <v>9</v>
      </c>
      <c r="D22" s="61">
        <v>25536</v>
      </c>
      <c r="E22" s="66">
        <v>36039</v>
      </c>
      <c r="F22" s="64">
        <v>1</v>
      </c>
      <c r="G22" s="39">
        <v>27482</v>
      </c>
      <c r="H22" s="10">
        <v>0</v>
      </c>
      <c r="I22" s="11">
        <v>1</v>
      </c>
      <c r="J22" s="13" t="s">
        <v>130</v>
      </c>
      <c r="K22" s="52" t="s">
        <v>130</v>
      </c>
      <c r="M22" s="15"/>
      <c r="N22" s="16"/>
      <c r="O22" s="16">
        <v>2</v>
      </c>
      <c r="P22" s="16" t="s">
        <v>102</v>
      </c>
      <c r="Q22" s="17"/>
      <c r="T22" s="1"/>
      <c r="U22" s="1"/>
      <c r="Y22" s="1"/>
      <c r="Z22" s="59"/>
      <c r="AA22" s="59"/>
    </row>
    <row r="23" spans="1:27" x14ac:dyDescent="0.25">
      <c r="A23" s="1"/>
      <c r="B23" s="51" t="s">
        <v>29</v>
      </c>
      <c r="C23" s="9" t="s">
        <v>8</v>
      </c>
      <c r="D23" s="61">
        <v>26287</v>
      </c>
      <c r="E23" s="66">
        <v>35186</v>
      </c>
      <c r="F23" s="64">
        <v>1</v>
      </c>
      <c r="G23" s="39">
        <v>27579</v>
      </c>
      <c r="H23" s="10">
        <v>20</v>
      </c>
      <c r="I23" s="11">
        <v>1</v>
      </c>
      <c r="J23" s="13" t="s">
        <v>130</v>
      </c>
      <c r="K23" s="52" t="s">
        <v>130</v>
      </c>
      <c r="M23" s="15"/>
      <c r="N23" s="16"/>
      <c r="O23" s="16">
        <v>3</v>
      </c>
      <c r="P23" s="16" t="s">
        <v>103</v>
      </c>
      <c r="Q23" s="17"/>
      <c r="T23" s="1"/>
      <c r="U23" s="1"/>
      <c r="Y23" s="1"/>
      <c r="Z23" s="59"/>
      <c r="AA23" s="59"/>
    </row>
    <row r="24" spans="1:27" x14ac:dyDescent="0.25">
      <c r="A24" s="1"/>
      <c r="B24" s="51" t="s">
        <v>30</v>
      </c>
      <c r="C24" s="9" t="s">
        <v>8</v>
      </c>
      <c r="D24" s="61">
        <v>28459</v>
      </c>
      <c r="E24" s="66">
        <v>36892</v>
      </c>
      <c r="F24" s="64">
        <v>1</v>
      </c>
      <c r="G24" s="39">
        <v>24385</v>
      </c>
      <c r="H24" s="10">
        <v>90</v>
      </c>
      <c r="I24" s="11">
        <v>0.8</v>
      </c>
      <c r="J24" s="13" t="s">
        <v>130</v>
      </c>
      <c r="K24" s="52" t="s">
        <v>130</v>
      </c>
      <c r="M24" s="15"/>
      <c r="N24" s="16"/>
      <c r="O24" s="16">
        <v>4</v>
      </c>
      <c r="P24" s="16" t="s">
        <v>104</v>
      </c>
      <c r="Q24" s="17"/>
      <c r="T24" s="1"/>
      <c r="U24" s="1"/>
      <c r="Y24" s="1"/>
      <c r="Z24" s="59"/>
      <c r="AA24" s="59"/>
    </row>
    <row r="25" spans="1:27" x14ac:dyDescent="0.25">
      <c r="A25" s="1"/>
      <c r="B25" s="51" t="s">
        <v>31</v>
      </c>
      <c r="C25" s="9" t="s">
        <v>9</v>
      </c>
      <c r="D25" s="61">
        <v>28567</v>
      </c>
      <c r="E25" s="66">
        <v>41061</v>
      </c>
      <c r="F25" s="64">
        <v>1</v>
      </c>
      <c r="G25" s="39">
        <v>28418</v>
      </c>
      <c r="H25" s="10">
        <v>2</v>
      </c>
      <c r="I25" s="11">
        <v>1</v>
      </c>
      <c r="J25" s="13" t="s">
        <v>130</v>
      </c>
      <c r="K25" s="52" t="s">
        <v>130</v>
      </c>
      <c r="M25" s="15"/>
      <c r="N25" s="23" t="s">
        <v>105</v>
      </c>
      <c r="O25" s="16"/>
      <c r="P25" s="16" t="s">
        <v>106</v>
      </c>
      <c r="Q25" s="17"/>
      <c r="T25" s="1"/>
      <c r="U25" s="1"/>
      <c r="Y25" s="1"/>
      <c r="Z25" s="59"/>
      <c r="AA25" s="59"/>
    </row>
    <row r="26" spans="1:27" x14ac:dyDescent="0.25">
      <c r="A26" s="1"/>
      <c r="B26" s="51" t="s">
        <v>32</v>
      </c>
      <c r="C26" s="9" t="s">
        <v>9</v>
      </c>
      <c r="D26" s="61">
        <v>28687</v>
      </c>
      <c r="E26" s="66">
        <v>37561</v>
      </c>
      <c r="F26" s="64">
        <v>1</v>
      </c>
      <c r="G26" s="39">
        <v>28264</v>
      </c>
      <c r="H26" s="10">
        <v>16</v>
      </c>
      <c r="I26" s="11">
        <v>1</v>
      </c>
      <c r="J26" s="13" t="s">
        <v>130</v>
      </c>
      <c r="K26" s="52" t="s">
        <v>130</v>
      </c>
      <c r="M26" s="15"/>
      <c r="N26" s="16"/>
      <c r="O26" s="16"/>
      <c r="P26" s="16" t="s">
        <v>112</v>
      </c>
      <c r="Q26" s="17"/>
      <c r="T26" s="1"/>
      <c r="U26" s="1"/>
      <c r="Y26" s="1"/>
      <c r="Z26" s="59"/>
      <c r="AA26" s="59"/>
    </row>
    <row r="27" spans="1:27" x14ac:dyDescent="0.25">
      <c r="A27" s="1"/>
      <c r="B27" s="51" t="s">
        <v>33</v>
      </c>
      <c r="C27" s="9" t="s">
        <v>8</v>
      </c>
      <c r="D27" s="61">
        <v>29547</v>
      </c>
      <c r="E27" s="66">
        <v>43678</v>
      </c>
      <c r="F27" s="64">
        <v>2</v>
      </c>
      <c r="G27" s="39">
        <v>30969</v>
      </c>
      <c r="H27" s="10">
        <v>0</v>
      </c>
      <c r="I27" s="11">
        <v>1</v>
      </c>
      <c r="J27" s="13" t="s">
        <v>130</v>
      </c>
      <c r="K27" s="52" t="s">
        <v>130</v>
      </c>
      <c r="M27" s="15"/>
      <c r="N27" s="16"/>
      <c r="O27" s="16"/>
      <c r="P27" s="16" t="s">
        <v>113</v>
      </c>
      <c r="Q27" s="17"/>
      <c r="T27" s="1"/>
      <c r="U27" s="1"/>
      <c r="Y27" s="1"/>
      <c r="Z27" s="59"/>
      <c r="AA27" s="59"/>
    </row>
    <row r="28" spans="1:27" x14ac:dyDescent="0.25">
      <c r="A28" s="1"/>
      <c r="B28" s="51" t="s">
        <v>34</v>
      </c>
      <c r="C28" s="9" t="s">
        <v>9</v>
      </c>
      <c r="D28" s="61">
        <v>29696</v>
      </c>
      <c r="E28" s="66">
        <v>42491</v>
      </c>
      <c r="F28" s="64">
        <v>2</v>
      </c>
      <c r="G28" s="39">
        <v>20523</v>
      </c>
      <c r="H28" s="10">
        <v>0</v>
      </c>
      <c r="I28" s="11">
        <v>0.6</v>
      </c>
      <c r="J28" s="13" t="s">
        <v>130</v>
      </c>
      <c r="K28" s="52" t="s">
        <v>130</v>
      </c>
      <c r="M28" s="15"/>
      <c r="N28" s="23" t="s">
        <v>107</v>
      </c>
      <c r="O28" s="16"/>
      <c r="P28" s="16" t="s">
        <v>110</v>
      </c>
      <c r="Q28" s="17"/>
      <c r="T28" s="1"/>
      <c r="U28" s="1"/>
      <c r="Y28" s="1"/>
      <c r="Z28" s="59"/>
      <c r="AA28" s="59"/>
    </row>
    <row r="29" spans="1:27" x14ac:dyDescent="0.25">
      <c r="A29" s="1"/>
      <c r="B29" s="51" t="s">
        <v>35</v>
      </c>
      <c r="C29" s="9" t="s">
        <v>8</v>
      </c>
      <c r="D29" s="61">
        <v>29779</v>
      </c>
      <c r="E29" s="66">
        <v>43647</v>
      </c>
      <c r="F29" s="64">
        <v>2</v>
      </c>
      <c r="G29" s="39">
        <v>14360</v>
      </c>
      <c r="H29" s="10">
        <v>0</v>
      </c>
      <c r="I29" s="11">
        <v>1</v>
      </c>
      <c r="J29" s="13">
        <v>44316</v>
      </c>
      <c r="K29" s="52">
        <v>5</v>
      </c>
      <c r="M29" s="15"/>
      <c r="N29" s="16"/>
      <c r="O29" s="16"/>
      <c r="P29" s="16"/>
      <c r="Q29" s="17"/>
      <c r="T29" s="1"/>
      <c r="U29" s="1"/>
      <c r="Y29" s="1"/>
      <c r="Z29" s="59"/>
      <c r="AA29" s="59"/>
    </row>
    <row r="30" spans="1:27" x14ac:dyDescent="0.25">
      <c r="A30" s="1"/>
      <c r="B30" s="51" t="s">
        <v>36</v>
      </c>
      <c r="C30" s="9" t="s">
        <v>8</v>
      </c>
      <c r="D30" s="61">
        <v>30344</v>
      </c>
      <c r="E30" s="66">
        <v>39052</v>
      </c>
      <c r="F30" s="64">
        <v>2</v>
      </c>
      <c r="G30" s="39">
        <v>30759</v>
      </c>
      <c r="H30" s="10">
        <v>1</v>
      </c>
      <c r="I30" s="11">
        <v>1</v>
      </c>
      <c r="J30" s="13" t="s">
        <v>130</v>
      </c>
      <c r="K30" s="52" t="s">
        <v>130</v>
      </c>
      <c r="M30" s="15"/>
      <c r="N30" s="24" t="s">
        <v>108</v>
      </c>
      <c r="O30" s="16"/>
      <c r="P30" s="16" t="s">
        <v>109</v>
      </c>
      <c r="Q30" s="17"/>
      <c r="T30" s="1"/>
      <c r="U30" s="1"/>
      <c r="Y30" s="1"/>
      <c r="Z30" s="59"/>
      <c r="AA30" s="59"/>
    </row>
    <row r="31" spans="1:27" x14ac:dyDescent="0.25">
      <c r="A31" s="1"/>
      <c r="B31" s="51" t="s">
        <v>37</v>
      </c>
      <c r="C31" s="9" t="s">
        <v>8</v>
      </c>
      <c r="D31" s="61">
        <v>30387</v>
      </c>
      <c r="E31" s="66">
        <v>43435</v>
      </c>
      <c r="F31" s="64">
        <v>3</v>
      </c>
      <c r="G31" s="39">
        <v>54566</v>
      </c>
      <c r="H31" s="10">
        <v>9</v>
      </c>
      <c r="I31" s="11">
        <v>1</v>
      </c>
      <c r="J31" s="13" t="s">
        <v>130</v>
      </c>
      <c r="K31" s="52" t="s">
        <v>130</v>
      </c>
      <c r="M31" s="15"/>
      <c r="N31" s="16"/>
      <c r="O31" s="16"/>
      <c r="P31" s="16"/>
      <c r="Q31" s="17"/>
      <c r="T31" s="1"/>
      <c r="U31" s="1"/>
      <c r="Y31" s="1"/>
      <c r="Z31" s="59"/>
      <c r="AA31" s="59"/>
    </row>
    <row r="32" spans="1:27" x14ac:dyDescent="0.25">
      <c r="A32" s="1"/>
      <c r="B32" s="51" t="s">
        <v>38</v>
      </c>
      <c r="C32" s="9" t="s">
        <v>9</v>
      </c>
      <c r="D32" s="61">
        <v>30917</v>
      </c>
      <c r="E32" s="66">
        <v>39661</v>
      </c>
      <c r="F32" s="64">
        <v>3</v>
      </c>
      <c r="G32" s="39">
        <v>46356</v>
      </c>
      <c r="H32" s="10">
        <v>0</v>
      </c>
      <c r="I32" s="11">
        <v>1</v>
      </c>
      <c r="J32" s="13" t="s">
        <v>130</v>
      </c>
      <c r="K32" s="52" t="s">
        <v>130</v>
      </c>
      <c r="M32" s="15"/>
      <c r="N32" s="23" t="s">
        <v>6</v>
      </c>
      <c r="O32" s="16">
        <v>1</v>
      </c>
      <c r="P32" s="16" t="s">
        <v>94</v>
      </c>
      <c r="Q32" s="17"/>
      <c r="T32" s="1"/>
      <c r="U32" s="1"/>
      <c r="Y32" s="1"/>
      <c r="Z32" s="59"/>
      <c r="AA32" s="59"/>
    </row>
    <row r="33" spans="1:27" x14ac:dyDescent="0.25">
      <c r="A33" s="1"/>
      <c r="B33" s="51" t="s">
        <v>39</v>
      </c>
      <c r="C33" s="9" t="s">
        <v>9</v>
      </c>
      <c r="D33" s="61">
        <v>31369</v>
      </c>
      <c r="E33" s="66">
        <v>38626</v>
      </c>
      <c r="F33" s="64">
        <v>1</v>
      </c>
      <c r="G33" s="39">
        <v>17995</v>
      </c>
      <c r="H33" s="10">
        <v>0</v>
      </c>
      <c r="I33" s="11">
        <v>1</v>
      </c>
      <c r="J33" s="13">
        <v>44439</v>
      </c>
      <c r="K33" s="52">
        <v>5</v>
      </c>
      <c r="M33" s="15"/>
      <c r="N33" s="16"/>
      <c r="O33" s="16">
        <v>2</v>
      </c>
      <c r="P33" s="16" t="s">
        <v>95</v>
      </c>
      <c r="Q33" s="17"/>
      <c r="T33" s="1"/>
      <c r="U33" s="1"/>
      <c r="Y33" s="1"/>
      <c r="Z33" s="59"/>
      <c r="AA33" s="59"/>
    </row>
    <row r="34" spans="1:27" x14ac:dyDescent="0.25">
      <c r="A34" s="1"/>
      <c r="B34" s="51" t="s">
        <v>40</v>
      </c>
      <c r="C34" s="9" t="s">
        <v>8</v>
      </c>
      <c r="D34" s="61">
        <v>32117</v>
      </c>
      <c r="E34" s="66">
        <v>41699</v>
      </c>
      <c r="F34" s="64">
        <v>4</v>
      </c>
      <c r="G34" s="39">
        <v>127272</v>
      </c>
      <c r="H34" s="10">
        <v>0</v>
      </c>
      <c r="I34" s="11">
        <v>1</v>
      </c>
      <c r="J34" s="13" t="s">
        <v>130</v>
      </c>
      <c r="K34" s="52" t="s">
        <v>130</v>
      </c>
      <c r="M34" s="15"/>
      <c r="N34" s="16"/>
      <c r="O34" s="16">
        <v>3</v>
      </c>
      <c r="P34" s="16" t="s">
        <v>96</v>
      </c>
      <c r="Q34" s="17"/>
      <c r="T34" s="1"/>
      <c r="U34" s="1"/>
      <c r="Y34" s="1"/>
      <c r="Z34" s="59"/>
      <c r="AA34" s="59"/>
    </row>
    <row r="35" spans="1:27" x14ac:dyDescent="0.25">
      <c r="A35" s="1"/>
      <c r="B35" s="51" t="s">
        <v>41</v>
      </c>
      <c r="C35" s="9" t="s">
        <v>8</v>
      </c>
      <c r="D35" s="61">
        <v>32815</v>
      </c>
      <c r="E35" s="66">
        <v>41883</v>
      </c>
      <c r="F35" s="64">
        <v>3</v>
      </c>
      <c r="G35" s="39">
        <v>52174</v>
      </c>
      <c r="H35" s="10">
        <v>1</v>
      </c>
      <c r="I35" s="11">
        <v>1</v>
      </c>
      <c r="J35" s="13" t="s">
        <v>130</v>
      </c>
      <c r="K35" s="52" t="s">
        <v>130</v>
      </c>
      <c r="M35" s="15"/>
      <c r="N35" s="16"/>
      <c r="O35" s="16">
        <v>4</v>
      </c>
      <c r="P35" s="16" t="s">
        <v>97</v>
      </c>
      <c r="Q35" s="17"/>
      <c r="T35" s="1"/>
      <c r="U35" s="1"/>
      <c r="Y35" s="1"/>
      <c r="Z35" s="59"/>
      <c r="AA35" s="59"/>
    </row>
    <row r="36" spans="1:27" x14ac:dyDescent="0.25">
      <c r="A36" s="1"/>
      <c r="B36" s="51" t="s">
        <v>42</v>
      </c>
      <c r="C36" s="9" t="s">
        <v>8</v>
      </c>
      <c r="D36" s="61">
        <v>33158</v>
      </c>
      <c r="E36" s="66">
        <v>41000</v>
      </c>
      <c r="F36" s="64">
        <v>1</v>
      </c>
      <c r="G36" s="39">
        <v>27082</v>
      </c>
      <c r="H36" s="10">
        <v>5</v>
      </c>
      <c r="I36" s="11">
        <v>1</v>
      </c>
      <c r="J36" s="13" t="s">
        <v>130</v>
      </c>
      <c r="K36" s="52" t="s">
        <v>130</v>
      </c>
      <c r="M36" s="15"/>
      <c r="N36" s="16"/>
      <c r="O36" s="16">
        <v>5</v>
      </c>
      <c r="P36" s="16" t="s">
        <v>98</v>
      </c>
      <c r="Q36" s="17"/>
      <c r="T36" s="1"/>
      <c r="U36" s="1"/>
      <c r="Y36" s="1"/>
      <c r="Z36" s="59"/>
      <c r="AA36" s="59"/>
    </row>
    <row r="37" spans="1:27" x14ac:dyDescent="0.25">
      <c r="A37" s="1"/>
      <c r="B37" s="51" t="s">
        <v>43</v>
      </c>
      <c r="C37" s="9" t="s">
        <v>8</v>
      </c>
      <c r="D37" s="61">
        <v>33454</v>
      </c>
      <c r="E37" s="66">
        <v>43101</v>
      </c>
      <c r="F37" s="64">
        <v>1</v>
      </c>
      <c r="G37" s="39">
        <v>25951</v>
      </c>
      <c r="H37" s="10">
        <v>10</v>
      </c>
      <c r="I37" s="11">
        <v>1</v>
      </c>
      <c r="J37" s="13" t="s">
        <v>130</v>
      </c>
      <c r="K37" s="52" t="s">
        <v>130</v>
      </c>
      <c r="M37" s="15"/>
      <c r="N37" s="16"/>
      <c r="O37" s="16">
        <v>6</v>
      </c>
      <c r="P37" s="16" t="s">
        <v>99</v>
      </c>
      <c r="Q37" s="17"/>
      <c r="T37" s="1"/>
      <c r="U37" s="1"/>
      <c r="Y37" s="1"/>
      <c r="Z37" s="59"/>
      <c r="AA37" s="59"/>
    </row>
    <row r="38" spans="1:27" x14ac:dyDescent="0.25">
      <c r="A38" s="1"/>
      <c r="B38" s="51" t="s">
        <v>44</v>
      </c>
      <c r="C38" s="9" t="s">
        <v>8</v>
      </c>
      <c r="D38" s="61">
        <v>33519</v>
      </c>
      <c r="E38" s="66">
        <v>43556</v>
      </c>
      <c r="F38" s="64">
        <v>2</v>
      </c>
      <c r="G38" s="39">
        <v>7714</v>
      </c>
      <c r="H38" s="10">
        <v>0</v>
      </c>
      <c r="I38" s="11">
        <v>1</v>
      </c>
      <c r="J38" s="13">
        <v>44377</v>
      </c>
      <c r="K38" s="52">
        <v>2</v>
      </c>
      <c r="M38" s="15"/>
      <c r="N38" s="16"/>
      <c r="O38" s="16">
        <v>7</v>
      </c>
      <c r="P38" s="16" t="s">
        <v>100</v>
      </c>
      <c r="Q38" s="17"/>
      <c r="T38" s="1"/>
      <c r="U38" s="1"/>
      <c r="Y38" s="1"/>
      <c r="Z38" s="59"/>
      <c r="AA38" s="59"/>
    </row>
    <row r="39" spans="1:27" x14ac:dyDescent="0.25">
      <c r="A39" s="1"/>
      <c r="B39" s="51" t="s">
        <v>45</v>
      </c>
      <c r="C39" s="9" t="s">
        <v>8</v>
      </c>
      <c r="D39" s="61">
        <v>33855</v>
      </c>
      <c r="E39" s="66">
        <v>42583</v>
      </c>
      <c r="F39" s="64">
        <v>1</v>
      </c>
      <c r="G39" s="39">
        <v>28732</v>
      </c>
      <c r="H39" s="10">
        <v>0</v>
      </c>
      <c r="I39" s="11">
        <v>1</v>
      </c>
      <c r="J39" s="13" t="s">
        <v>130</v>
      </c>
      <c r="K39" s="52" t="s">
        <v>130</v>
      </c>
      <c r="M39" s="15"/>
      <c r="N39" s="16"/>
      <c r="O39" s="16"/>
      <c r="P39" s="16"/>
      <c r="Q39" s="17"/>
      <c r="T39" s="1"/>
      <c r="U39" s="1"/>
      <c r="Y39" s="1"/>
      <c r="Z39" s="59"/>
      <c r="AA39" s="59"/>
    </row>
    <row r="40" spans="1:27" x14ac:dyDescent="0.25">
      <c r="A40" s="1"/>
      <c r="B40" s="51" t="s">
        <v>46</v>
      </c>
      <c r="C40" s="9" t="s">
        <v>9</v>
      </c>
      <c r="D40" s="61">
        <v>34502</v>
      </c>
      <c r="E40" s="66">
        <v>42156</v>
      </c>
      <c r="F40" s="64">
        <v>1</v>
      </c>
      <c r="G40" s="39">
        <v>27082</v>
      </c>
      <c r="H40" s="10">
        <v>0</v>
      </c>
      <c r="I40" s="11">
        <v>1</v>
      </c>
      <c r="J40" s="13" t="s">
        <v>130</v>
      </c>
      <c r="K40" s="52" t="s">
        <v>130</v>
      </c>
      <c r="M40" s="15"/>
      <c r="N40" s="25" t="s">
        <v>115</v>
      </c>
      <c r="O40" s="16"/>
      <c r="P40" s="16"/>
      <c r="Q40" s="17"/>
      <c r="T40" s="1"/>
      <c r="U40" s="1"/>
      <c r="Y40" s="1"/>
      <c r="Z40" s="59"/>
      <c r="AA40" s="59"/>
    </row>
    <row r="41" spans="1:27" x14ac:dyDescent="0.25">
      <c r="A41" s="1"/>
      <c r="B41" s="51" t="s">
        <v>47</v>
      </c>
      <c r="C41" s="9" t="s">
        <v>8</v>
      </c>
      <c r="D41" s="61">
        <v>34698</v>
      </c>
      <c r="E41" s="66">
        <v>42156</v>
      </c>
      <c r="F41" s="64">
        <v>1</v>
      </c>
      <c r="G41" s="39">
        <v>26252</v>
      </c>
      <c r="H41" s="10">
        <v>2</v>
      </c>
      <c r="I41" s="11">
        <v>1</v>
      </c>
      <c r="J41" s="13" t="s">
        <v>130</v>
      </c>
      <c r="K41" s="52" t="s">
        <v>130</v>
      </c>
      <c r="M41" s="15"/>
      <c r="N41" s="16"/>
      <c r="O41" s="16"/>
      <c r="P41" s="16"/>
      <c r="Q41" s="17"/>
      <c r="T41" s="1"/>
      <c r="U41" s="1"/>
      <c r="Y41" s="1"/>
      <c r="Z41" s="59"/>
      <c r="AA41" s="59"/>
    </row>
    <row r="42" spans="1:27" x14ac:dyDescent="0.25">
      <c r="A42" s="1"/>
      <c r="B42" s="51" t="s">
        <v>48</v>
      </c>
      <c r="C42" s="9" t="s">
        <v>9</v>
      </c>
      <c r="D42" s="61">
        <v>35855</v>
      </c>
      <c r="E42" s="66">
        <v>43282</v>
      </c>
      <c r="F42" s="64">
        <v>1</v>
      </c>
      <c r="G42" s="39">
        <v>9931</v>
      </c>
      <c r="H42" s="10">
        <v>1</v>
      </c>
      <c r="I42" s="11">
        <v>0.5</v>
      </c>
      <c r="J42" s="13">
        <v>44408</v>
      </c>
      <c r="K42" s="52">
        <v>2</v>
      </c>
      <c r="M42" s="15"/>
      <c r="N42" s="16" t="s">
        <v>114</v>
      </c>
      <c r="O42" s="16"/>
      <c r="P42" s="16"/>
      <c r="Q42" s="17"/>
      <c r="T42" s="1"/>
      <c r="U42" s="1"/>
      <c r="Y42" s="1"/>
      <c r="Z42" s="59"/>
      <c r="AA42" s="59"/>
    </row>
    <row r="43" spans="1:27" x14ac:dyDescent="0.25">
      <c r="A43" s="1"/>
      <c r="B43" s="51" t="s">
        <v>49</v>
      </c>
      <c r="C43" s="9" t="s">
        <v>9</v>
      </c>
      <c r="D43" s="61">
        <v>36065</v>
      </c>
      <c r="E43" s="66">
        <v>43282</v>
      </c>
      <c r="F43" s="64">
        <v>1</v>
      </c>
      <c r="G43" s="39">
        <v>26059</v>
      </c>
      <c r="H43" s="10">
        <v>0</v>
      </c>
      <c r="I43" s="11">
        <v>1</v>
      </c>
      <c r="J43" s="13" t="s">
        <v>130</v>
      </c>
      <c r="K43" s="52" t="s">
        <v>130</v>
      </c>
      <c r="M43" s="15"/>
      <c r="N43" s="16"/>
      <c r="O43" s="16"/>
      <c r="P43" s="16"/>
      <c r="Q43" s="17"/>
      <c r="T43" s="1"/>
      <c r="U43" s="1"/>
      <c r="Y43" s="1"/>
      <c r="Z43" s="59"/>
      <c r="AA43" s="59"/>
    </row>
    <row r="44" spans="1:27" x14ac:dyDescent="0.25">
      <c r="A44" s="1"/>
      <c r="B44" s="51" t="s">
        <v>53</v>
      </c>
      <c r="C44" s="9" t="s">
        <v>8</v>
      </c>
      <c r="D44" s="61">
        <v>34633</v>
      </c>
      <c r="E44" s="66">
        <v>41334</v>
      </c>
      <c r="F44" s="64">
        <v>3</v>
      </c>
      <c r="G44" s="39">
        <v>50237</v>
      </c>
      <c r="H44" s="9">
        <v>2</v>
      </c>
      <c r="I44" s="11">
        <v>1</v>
      </c>
      <c r="J44" s="13" t="s">
        <v>130</v>
      </c>
      <c r="K44" s="52" t="s">
        <v>130</v>
      </c>
      <c r="M44" s="15"/>
      <c r="N44" s="20"/>
      <c r="O44" s="20"/>
      <c r="P44" s="20"/>
      <c r="Q44" s="21"/>
      <c r="T44" s="1"/>
      <c r="U44" s="1"/>
      <c r="Y44" s="1"/>
      <c r="Z44" s="59"/>
      <c r="AA44" s="59"/>
    </row>
    <row r="45" spans="1:27" x14ac:dyDescent="0.25">
      <c r="A45" s="1"/>
      <c r="B45" s="51" t="s">
        <v>54</v>
      </c>
      <c r="C45" s="9" t="s">
        <v>8</v>
      </c>
      <c r="D45" s="61">
        <v>22819</v>
      </c>
      <c r="E45" s="66">
        <v>30864</v>
      </c>
      <c r="F45" s="64">
        <v>2</v>
      </c>
      <c r="G45" s="39">
        <v>17563</v>
      </c>
      <c r="H45" s="9">
        <v>12</v>
      </c>
      <c r="I45" s="11">
        <v>1</v>
      </c>
      <c r="J45" s="13">
        <v>44347</v>
      </c>
      <c r="K45" s="52">
        <v>2</v>
      </c>
      <c r="M45" s="19"/>
      <c r="T45" s="1"/>
      <c r="U45" s="1"/>
      <c r="Y45" s="1"/>
      <c r="Z45" s="59"/>
      <c r="AA45" s="59"/>
    </row>
    <row r="46" spans="1:27" x14ac:dyDescent="0.25">
      <c r="A46" s="1"/>
      <c r="B46" s="51" t="s">
        <v>55</v>
      </c>
      <c r="C46" s="9" t="s">
        <v>9</v>
      </c>
      <c r="D46" s="61">
        <v>28568</v>
      </c>
      <c r="E46" s="66">
        <v>36892</v>
      </c>
      <c r="F46" s="64">
        <v>4</v>
      </c>
      <c r="G46" s="39">
        <v>103749</v>
      </c>
      <c r="H46" s="9">
        <v>0</v>
      </c>
      <c r="I46" s="11">
        <v>1</v>
      </c>
      <c r="J46" s="13" t="s">
        <v>130</v>
      </c>
      <c r="K46" s="52" t="s">
        <v>130</v>
      </c>
      <c r="T46" s="1"/>
      <c r="U46" s="1"/>
      <c r="Y46" s="1"/>
      <c r="Z46" s="59"/>
      <c r="AA46" s="59"/>
    </row>
    <row r="47" spans="1:27" x14ac:dyDescent="0.25">
      <c r="A47" s="1"/>
      <c r="B47" s="51" t="s">
        <v>56</v>
      </c>
      <c r="C47" s="9" t="s">
        <v>8</v>
      </c>
      <c r="D47" s="61">
        <v>29704</v>
      </c>
      <c r="E47" s="66">
        <v>42491</v>
      </c>
      <c r="F47" s="64">
        <v>1</v>
      </c>
      <c r="G47" s="39">
        <v>23826</v>
      </c>
      <c r="H47" s="9">
        <v>0</v>
      </c>
      <c r="I47" s="11">
        <v>0.8</v>
      </c>
      <c r="J47" s="13" t="s">
        <v>130</v>
      </c>
      <c r="K47" s="52" t="s">
        <v>130</v>
      </c>
      <c r="T47" s="1"/>
      <c r="U47" s="1"/>
      <c r="Y47" s="1"/>
      <c r="Z47" s="59"/>
      <c r="AA47" s="59"/>
    </row>
    <row r="48" spans="1:27" x14ac:dyDescent="0.25">
      <c r="A48" s="1"/>
      <c r="B48" s="51" t="s">
        <v>57</v>
      </c>
      <c r="C48" s="9" t="s">
        <v>8</v>
      </c>
      <c r="D48" s="61">
        <v>30563</v>
      </c>
      <c r="E48" s="66">
        <v>43435</v>
      </c>
      <c r="F48" s="64">
        <v>1</v>
      </c>
      <c r="G48" s="39">
        <v>27903</v>
      </c>
      <c r="H48" s="9">
        <v>0</v>
      </c>
      <c r="I48" s="11">
        <v>1</v>
      </c>
      <c r="J48" s="13" t="s">
        <v>130</v>
      </c>
      <c r="K48" s="52" t="s">
        <v>130</v>
      </c>
      <c r="T48" s="1"/>
      <c r="U48" s="1"/>
      <c r="Y48" s="1"/>
      <c r="Z48" s="59"/>
      <c r="AA48" s="59"/>
    </row>
    <row r="49" spans="1:27" x14ac:dyDescent="0.25">
      <c r="A49" s="1"/>
      <c r="B49" s="51" t="s">
        <v>58</v>
      </c>
      <c r="C49" s="9" t="s">
        <v>9</v>
      </c>
      <c r="D49" s="61">
        <v>25628</v>
      </c>
      <c r="E49" s="66">
        <v>36039</v>
      </c>
      <c r="F49" s="64">
        <v>1</v>
      </c>
      <c r="G49" s="39">
        <v>17113</v>
      </c>
      <c r="H49" s="9">
        <v>12</v>
      </c>
      <c r="I49" s="11">
        <v>0.6</v>
      </c>
      <c r="J49" s="13">
        <v>44408</v>
      </c>
      <c r="K49" s="52">
        <v>2</v>
      </c>
      <c r="T49" s="1"/>
      <c r="U49" s="1"/>
      <c r="Y49" s="1"/>
      <c r="Z49" s="59"/>
      <c r="AA49" s="59"/>
    </row>
    <row r="50" spans="1:27" x14ac:dyDescent="0.25">
      <c r="A50" s="1"/>
      <c r="B50" s="51" t="s">
        <v>59</v>
      </c>
      <c r="C50" s="9" t="s">
        <v>8</v>
      </c>
      <c r="D50" s="61">
        <v>28536</v>
      </c>
      <c r="E50" s="66">
        <v>37653</v>
      </c>
      <c r="F50" s="64">
        <v>1</v>
      </c>
      <c r="G50" s="39">
        <v>17131</v>
      </c>
      <c r="H50" s="9">
        <v>2</v>
      </c>
      <c r="I50" s="11">
        <v>1</v>
      </c>
      <c r="J50" s="13">
        <v>44377</v>
      </c>
      <c r="K50" s="52">
        <v>1</v>
      </c>
      <c r="T50" s="1"/>
      <c r="U50" s="1"/>
      <c r="Y50" s="1"/>
      <c r="Z50" s="59"/>
      <c r="AA50" s="59"/>
    </row>
    <row r="51" spans="1:27" x14ac:dyDescent="0.25">
      <c r="A51" s="1"/>
      <c r="B51" s="51" t="s">
        <v>60</v>
      </c>
      <c r="C51" s="9" t="s">
        <v>8</v>
      </c>
      <c r="D51" s="61">
        <v>36173</v>
      </c>
      <c r="E51" s="66">
        <v>43617</v>
      </c>
      <c r="F51" s="64">
        <v>1</v>
      </c>
      <c r="G51" s="39">
        <v>27854</v>
      </c>
      <c r="H51" s="9">
        <v>26</v>
      </c>
      <c r="I51" s="11">
        <v>1</v>
      </c>
      <c r="J51" s="13" t="s">
        <v>130</v>
      </c>
      <c r="K51" s="52" t="s">
        <v>130</v>
      </c>
      <c r="T51" s="1"/>
      <c r="U51" s="1"/>
      <c r="Y51" s="1"/>
      <c r="Z51" s="59"/>
      <c r="AA51" s="59"/>
    </row>
    <row r="52" spans="1:27" x14ac:dyDescent="0.25">
      <c r="A52" s="1"/>
      <c r="B52" s="51" t="s">
        <v>61</v>
      </c>
      <c r="C52" s="9" t="s">
        <v>8</v>
      </c>
      <c r="D52" s="61">
        <v>32980</v>
      </c>
      <c r="E52" s="66">
        <v>41883</v>
      </c>
      <c r="F52" s="64">
        <v>3</v>
      </c>
      <c r="G52" s="39">
        <v>54312</v>
      </c>
      <c r="H52" s="9">
        <v>0</v>
      </c>
      <c r="I52" s="11">
        <v>1</v>
      </c>
      <c r="J52" s="13" t="s">
        <v>130</v>
      </c>
      <c r="K52" s="52" t="s">
        <v>130</v>
      </c>
      <c r="T52" s="1"/>
      <c r="U52" s="1"/>
      <c r="Y52" s="1"/>
      <c r="Z52" s="59"/>
      <c r="AA52" s="59"/>
    </row>
    <row r="53" spans="1:27" x14ac:dyDescent="0.25">
      <c r="A53" s="1"/>
      <c r="B53" s="51" t="s">
        <v>62</v>
      </c>
      <c r="C53" s="9" t="s">
        <v>9</v>
      </c>
      <c r="D53" s="61">
        <v>34560</v>
      </c>
      <c r="E53" s="66">
        <v>42156</v>
      </c>
      <c r="F53" s="64">
        <v>2</v>
      </c>
      <c r="G53" s="39">
        <v>44203</v>
      </c>
      <c r="H53" s="9">
        <v>1</v>
      </c>
      <c r="I53" s="11">
        <v>1</v>
      </c>
      <c r="J53" s="13" t="s">
        <v>130</v>
      </c>
      <c r="K53" s="52" t="s">
        <v>130</v>
      </c>
      <c r="T53" s="1"/>
      <c r="U53" s="1"/>
      <c r="Y53" s="1"/>
      <c r="Z53" s="59"/>
      <c r="AA53" s="59"/>
    </row>
    <row r="54" spans="1:27" x14ac:dyDescent="0.25">
      <c r="A54" s="1"/>
      <c r="B54" s="51" t="s">
        <v>63</v>
      </c>
      <c r="C54" s="9" t="s">
        <v>8</v>
      </c>
      <c r="D54" s="61">
        <v>30981</v>
      </c>
      <c r="E54" s="66">
        <v>39661</v>
      </c>
      <c r="F54" s="64">
        <v>1</v>
      </c>
      <c r="G54" s="39">
        <v>27680</v>
      </c>
      <c r="H54" s="9">
        <v>0</v>
      </c>
      <c r="I54" s="11">
        <v>1</v>
      </c>
      <c r="J54" s="13" t="s">
        <v>130</v>
      </c>
      <c r="K54" s="52" t="s">
        <v>130</v>
      </c>
      <c r="T54" s="1"/>
      <c r="U54" s="1"/>
      <c r="Y54" s="1"/>
      <c r="Z54" s="59"/>
      <c r="AA54" s="59"/>
    </row>
    <row r="55" spans="1:27" x14ac:dyDescent="0.25">
      <c r="A55" s="1"/>
      <c r="B55" s="51" t="s">
        <v>64</v>
      </c>
      <c r="C55" s="9" t="s">
        <v>9</v>
      </c>
      <c r="D55" s="61">
        <v>31781</v>
      </c>
      <c r="E55" s="66">
        <v>38657</v>
      </c>
      <c r="F55" s="64">
        <v>1</v>
      </c>
      <c r="G55" s="39">
        <v>11539</v>
      </c>
      <c r="H55" s="9">
        <v>7</v>
      </c>
      <c r="I55" s="11">
        <v>1</v>
      </c>
      <c r="J55" s="13">
        <v>44316</v>
      </c>
      <c r="K55" s="52">
        <v>7</v>
      </c>
      <c r="T55" s="1"/>
      <c r="U55" s="1"/>
      <c r="Y55" s="1"/>
      <c r="Z55" s="59"/>
      <c r="AA55" s="59"/>
    </row>
    <row r="56" spans="1:27" x14ac:dyDescent="0.25">
      <c r="A56" s="1"/>
      <c r="B56" s="51" t="s">
        <v>65</v>
      </c>
      <c r="C56" s="9" t="s">
        <v>9</v>
      </c>
      <c r="D56" s="61">
        <v>26400</v>
      </c>
      <c r="E56" s="66">
        <v>35186</v>
      </c>
      <c r="F56" s="64">
        <v>2</v>
      </c>
      <c r="G56" s="39">
        <v>29245</v>
      </c>
      <c r="H56" s="9">
        <v>1</v>
      </c>
      <c r="I56" s="11">
        <v>1</v>
      </c>
      <c r="J56" s="13" t="s">
        <v>130</v>
      </c>
      <c r="K56" s="52" t="s">
        <v>130</v>
      </c>
      <c r="T56" s="1"/>
      <c r="U56" s="1"/>
      <c r="Y56" s="1"/>
      <c r="Z56" s="59"/>
      <c r="AA56" s="59"/>
    </row>
    <row r="57" spans="1:27" x14ac:dyDescent="0.25">
      <c r="A57" s="1"/>
      <c r="B57" s="51" t="s">
        <v>66</v>
      </c>
      <c r="C57" s="9" t="s">
        <v>8</v>
      </c>
      <c r="D57" s="61">
        <v>33776</v>
      </c>
      <c r="E57" s="66">
        <v>42887</v>
      </c>
      <c r="F57" s="64">
        <v>1</v>
      </c>
      <c r="G57" s="39">
        <v>29109</v>
      </c>
      <c r="H57" s="9">
        <v>1</v>
      </c>
      <c r="I57" s="11">
        <v>1</v>
      </c>
      <c r="J57" s="13" t="s">
        <v>130</v>
      </c>
      <c r="K57" s="52" t="s">
        <v>130</v>
      </c>
      <c r="T57" s="1"/>
      <c r="U57" s="1"/>
      <c r="Y57" s="1"/>
      <c r="Z57" s="59"/>
      <c r="AA57" s="59"/>
    </row>
    <row r="58" spans="1:27" x14ac:dyDescent="0.25">
      <c r="A58" s="1"/>
      <c r="B58" s="51" t="s">
        <v>67</v>
      </c>
      <c r="C58" s="9" t="s">
        <v>9</v>
      </c>
      <c r="D58" s="61">
        <v>28683</v>
      </c>
      <c r="E58" s="66">
        <v>41061</v>
      </c>
      <c r="F58" s="64">
        <v>2</v>
      </c>
      <c r="G58" s="39">
        <v>33352</v>
      </c>
      <c r="H58" s="9">
        <v>0</v>
      </c>
      <c r="I58" s="11">
        <v>1</v>
      </c>
      <c r="J58" s="13" t="s">
        <v>130</v>
      </c>
      <c r="K58" s="52" t="s">
        <v>130</v>
      </c>
      <c r="T58" s="1"/>
      <c r="U58" s="1"/>
      <c r="Y58" s="1"/>
      <c r="Z58" s="59"/>
      <c r="AA58" s="59"/>
    </row>
    <row r="59" spans="1:27" x14ac:dyDescent="0.25">
      <c r="A59" s="1"/>
      <c r="B59" s="51" t="s">
        <v>68</v>
      </c>
      <c r="C59" s="9" t="s">
        <v>9</v>
      </c>
      <c r="D59" s="61">
        <v>22267</v>
      </c>
      <c r="E59" s="66">
        <v>28915</v>
      </c>
      <c r="F59" s="64">
        <v>1</v>
      </c>
      <c r="G59" s="39">
        <v>29545</v>
      </c>
      <c r="H59" s="9">
        <v>110</v>
      </c>
      <c r="I59" s="11">
        <v>1</v>
      </c>
      <c r="J59" s="13" t="s">
        <v>130</v>
      </c>
      <c r="K59" s="52" t="s">
        <v>130</v>
      </c>
      <c r="T59" s="1"/>
      <c r="U59" s="1"/>
      <c r="Y59" s="1"/>
      <c r="Z59" s="59"/>
      <c r="AA59" s="59"/>
    </row>
    <row r="60" spans="1:27" x14ac:dyDescent="0.25">
      <c r="A60" s="1"/>
      <c r="B60" s="51" t="s">
        <v>69</v>
      </c>
      <c r="C60" s="9" t="s">
        <v>9</v>
      </c>
      <c r="D60" s="61">
        <v>34807</v>
      </c>
      <c r="E60" s="66">
        <v>42156</v>
      </c>
      <c r="F60" s="64">
        <v>2</v>
      </c>
      <c r="G60" s="39">
        <v>33734</v>
      </c>
      <c r="H60" s="9">
        <v>0</v>
      </c>
      <c r="I60" s="11">
        <v>1</v>
      </c>
      <c r="J60" s="13" t="s">
        <v>130</v>
      </c>
      <c r="K60" s="52" t="s">
        <v>130</v>
      </c>
      <c r="T60" s="1"/>
      <c r="U60" s="1"/>
      <c r="Y60" s="1"/>
      <c r="Z60" s="59"/>
      <c r="AA60" s="59"/>
    </row>
    <row r="61" spans="1:27" x14ac:dyDescent="0.25">
      <c r="A61" s="1"/>
      <c r="B61" s="51" t="s">
        <v>70</v>
      </c>
      <c r="C61" s="9" t="s">
        <v>9</v>
      </c>
      <c r="D61" s="61">
        <v>29896</v>
      </c>
      <c r="E61" s="66">
        <v>38108</v>
      </c>
      <c r="F61" s="64">
        <v>1</v>
      </c>
      <c r="G61" s="39">
        <v>12460</v>
      </c>
      <c r="H61" s="9">
        <v>5</v>
      </c>
      <c r="I61" s="11">
        <v>1</v>
      </c>
      <c r="J61" s="13">
        <v>44347</v>
      </c>
      <c r="K61" s="52">
        <v>5</v>
      </c>
      <c r="T61" s="1"/>
      <c r="U61" s="1"/>
      <c r="Y61" s="1"/>
      <c r="Z61" s="59"/>
      <c r="AA61" s="59"/>
    </row>
    <row r="62" spans="1:27" x14ac:dyDescent="0.25">
      <c r="A62" s="1"/>
      <c r="B62" s="51" t="s">
        <v>71</v>
      </c>
      <c r="C62" s="9" t="s">
        <v>9</v>
      </c>
      <c r="D62" s="61">
        <v>25438</v>
      </c>
      <c r="E62" s="66">
        <v>32721</v>
      </c>
      <c r="F62" s="64">
        <v>2</v>
      </c>
      <c r="G62" s="39">
        <v>13110</v>
      </c>
      <c r="H62" s="9">
        <v>90</v>
      </c>
      <c r="I62" s="11">
        <v>0.5</v>
      </c>
      <c r="J62" s="13">
        <v>44316</v>
      </c>
      <c r="K62" s="52">
        <v>2</v>
      </c>
      <c r="T62" s="1"/>
      <c r="U62" s="1"/>
      <c r="Y62" s="1"/>
      <c r="Z62" s="59"/>
      <c r="AA62" s="59"/>
    </row>
    <row r="63" spans="1:27" x14ac:dyDescent="0.25">
      <c r="A63" s="1"/>
      <c r="B63" s="51" t="s">
        <v>72</v>
      </c>
      <c r="C63" s="9" t="s">
        <v>8</v>
      </c>
      <c r="D63" s="61">
        <v>33652</v>
      </c>
      <c r="E63" s="66">
        <v>44317</v>
      </c>
      <c r="F63" s="64">
        <v>1</v>
      </c>
      <c r="G63" s="39">
        <v>14024</v>
      </c>
      <c r="H63" s="9">
        <v>0</v>
      </c>
      <c r="I63" s="11">
        <v>1</v>
      </c>
      <c r="J63" s="13">
        <v>44408</v>
      </c>
      <c r="K63" s="52">
        <v>5</v>
      </c>
      <c r="T63" s="1"/>
      <c r="U63" s="1"/>
      <c r="Y63" s="1"/>
      <c r="Z63" s="59"/>
      <c r="AA63" s="59"/>
    </row>
    <row r="64" spans="1:27" x14ac:dyDescent="0.25">
      <c r="A64" s="1"/>
      <c r="B64" s="51" t="s">
        <v>73</v>
      </c>
      <c r="C64" s="9" t="s">
        <v>8</v>
      </c>
      <c r="D64" s="61">
        <v>34165</v>
      </c>
      <c r="E64" s="66">
        <v>41974</v>
      </c>
      <c r="F64" s="64">
        <v>3</v>
      </c>
      <c r="G64" s="39">
        <v>53110</v>
      </c>
      <c r="H64" s="9">
        <v>0</v>
      </c>
      <c r="I64" s="11">
        <v>1</v>
      </c>
      <c r="J64" s="13" t="s">
        <v>130</v>
      </c>
      <c r="K64" s="52" t="s">
        <v>130</v>
      </c>
      <c r="T64" s="1"/>
      <c r="U64" s="1"/>
      <c r="Y64" s="1"/>
      <c r="Z64" s="59"/>
      <c r="AA64" s="59"/>
    </row>
    <row r="65" spans="1:27" x14ac:dyDescent="0.25">
      <c r="A65" s="1"/>
      <c r="B65" s="51" t="s">
        <v>74</v>
      </c>
      <c r="C65" s="9" t="s">
        <v>9</v>
      </c>
      <c r="D65" s="61">
        <v>35990</v>
      </c>
      <c r="E65" s="66">
        <v>43282</v>
      </c>
      <c r="F65" s="64">
        <v>3</v>
      </c>
      <c r="G65" s="39">
        <v>59173</v>
      </c>
      <c r="H65" s="9">
        <v>1</v>
      </c>
      <c r="I65" s="11">
        <v>1</v>
      </c>
      <c r="J65" s="13" t="s">
        <v>130</v>
      </c>
      <c r="K65" s="52" t="s">
        <v>130</v>
      </c>
      <c r="T65" s="1"/>
      <c r="U65" s="1"/>
      <c r="Y65" s="1"/>
      <c r="Z65" s="59"/>
      <c r="AA65" s="59"/>
    </row>
    <row r="66" spans="1:27" x14ac:dyDescent="0.25">
      <c r="A66" s="1"/>
      <c r="B66" s="51" t="s">
        <v>75</v>
      </c>
      <c r="C66" s="9" t="s">
        <v>8</v>
      </c>
      <c r="D66" s="61">
        <v>30364</v>
      </c>
      <c r="E66" s="66">
        <v>39052</v>
      </c>
      <c r="F66" s="64">
        <v>2</v>
      </c>
      <c r="G66" s="39">
        <v>27529</v>
      </c>
      <c r="H66" s="9">
        <v>0</v>
      </c>
      <c r="I66" s="11">
        <v>0.8</v>
      </c>
      <c r="J66" s="13" t="s">
        <v>130</v>
      </c>
      <c r="K66" s="52" t="s">
        <v>130</v>
      </c>
      <c r="T66" s="1"/>
      <c r="U66" s="1"/>
      <c r="Y66" s="1"/>
      <c r="Z66" s="59"/>
      <c r="AA66" s="59"/>
    </row>
    <row r="67" spans="1:27" x14ac:dyDescent="0.25">
      <c r="A67" s="1"/>
      <c r="B67" s="51" t="s">
        <v>76</v>
      </c>
      <c r="C67" s="9" t="s">
        <v>8</v>
      </c>
      <c r="D67" s="61">
        <v>26990</v>
      </c>
      <c r="E67" s="66">
        <v>37257</v>
      </c>
      <c r="F67" s="64">
        <v>3</v>
      </c>
      <c r="G67" s="39">
        <v>35644</v>
      </c>
      <c r="H67" s="9">
        <v>12</v>
      </c>
      <c r="I67" s="11">
        <v>1</v>
      </c>
      <c r="J67" s="13" t="s">
        <v>130</v>
      </c>
      <c r="K67" s="52" t="s">
        <v>130</v>
      </c>
      <c r="T67" s="1"/>
      <c r="U67" s="1"/>
      <c r="W67" s="69"/>
      <c r="X67" s="69" t="s">
        <v>9</v>
      </c>
      <c r="Y67" s="89" t="s">
        <v>8</v>
      </c>
      <c r="Z67" s="59"/>
      <c r="AA67" s="59"/>
    </row>
    <row r="68" spans="1:27" x14ac:dyDescent="0.25">
      <c r="A68" s="1"/>
      <c r="B68" s="51" t="s">
        <v>77</v>
      </c>
      <c r="C68" s="9" t="s">
        <v>9</v>
      </c>
      <c r="D68" s="61">
        <v>33567</v>
      </c>
      <c r="E68" s="66">
        <v>43466</v>
      </c>
      <c r="F68" s="64">
        <v>1</v>
      </c>
      <c r="G68" s="39">
        <v>28605</v>
      </c>
      <c r="H68" s="9">
        <v>3</v>
      </c>
      <c r="I68" s="11">
        <v>1</v>
      </c>
      <c r="J68" s="13" t="s">
        <v>130</v>
      </c>
      <c r="K68" s="52" t="s">
        <v>130</v>
      </c>
      <c r="T68" s="1"/>
      <c r="U68" s="1"/>
      <c r="W68" s="69">
        <v>1</v>
      </c>
      <c r="X68" s="69">
        <f>COUNTIFS($F$4:$F$67,$W68,$C$4:$C$67,X$67)</f>
        <v>15</v>
      </c>
      <c r="Y68" s="69">
        <f>COUNTIFS($F$4:$F$67,$W68,$C$4:$C$67,Y$67)</f>
        <v>14</v>
      </c>
      <c r="Z68" s="88">
        <f>X68+Y68</f>
        <v>29</v>
      </c>
      <c r="AA68" s="59"/>
    </row>
    <row r="69" spans="1:27" x14ac:dyDescent="0.25">
      <c r="A69" s="1"/>
      <c r="B69" s="51" t="s">
        <v>78</v>
      </c>
      <c r="C69" s="9" t="s">
        <v>9</v>
      </c>
      <c r="D69" s="61">
        <v>23954</v>
      </c>
      <c r="E69" s="66">
        <v>32690</v>
      </c>
      <c r="F69" s="64">
        <v>3</v>
      </c>
      <c r="G69" s="39">
        <v>36555</v>
      </c>
      <c r="H69" s="9">
        <v>0</v>
      </c>
      <c r="I69" s="11">
        <v>1</v>
      </c>
      <c r="J69" s="13" t="s">
        <v>130</v>
      </c>
      <c r="K69" s="52" t="s">
        <v>130</v>
      </c>
      <c r="T69" s="1"/>
      <c r="U69" s="1"/>
      <c r="W69" s="69">
        <v>2</v>
      </c>
      <c r="X69" s="69">
        <f>COUNTIFS($F$4:$F$67,$W69,$C$4:$C$67,X$67)</f>
        <v>11</v>
      </c>
      <c r="Y69" s="69">
        <f>COUNTIFS($F$4:$F$67,$W69,$C$4:$C$67,Y$67)</f>
        <v>9</v>
      </c>
      <c r="Z69" s="88">
        <f t="shared" ref="Z69:Z71" si="0">X69+Y69</f>
        <v>20</v>
      </c>
      <c r="AA69" s="59"/>
    </row>
    <row r="70" spans="1:27" x14ac:dyDescent="0.25">
      <c r="A70" s="1"/>
      <c r="B70" s="51" t="s">
        <v>79</v>
      </c>
      <c r="C70" s="9" t="s">
        <v>8</v>
      </c>
      <c r="D70" s="61">
        <v>29830</v>
      </c>
      <c r="E70" s="66">
        <v>43313</v>
      </c>
      <c r="F70" s="64">
        <v>2</v>
      </c>
      <c r="G70" s="39">
        <v>19864</v>
      </c>
      <c r="H70" s="9">
        <v>26</v>
      </c>
      <c r="I70" s="11">
        <v>0.6</v>
      </c>
      <c r="J70" s="13" t="s">
        <v>130</v>
      </c>
      <c r="K70" s="52" t="s">
        <v>130</v>
      </c>
      <c r="T70" s="1"/>
      <c r="U70" s="1"/>
      <c r="W70" s="69">
        <v>3</v>
      </c>
      <c r="X70" s="69">
        <f>COUNTIFS($F$4:$F$67,$W70,$C$4:$C$67,X$67)</f>
        <v>3</v>
      </c>
      <c r="Y70" s="69">
        <f>COUNTIFS($F$4:$F$67,$W70,$C$4:$C$67,Y$67)</f>
        <v>9</v>
      </c>
      <c r="Z70" s="88">
        <f t="shared" si="0"/>
        <v>12</v>
      </c>
      <c r="AA70" s="59"/>
    </row>
    <row r="71" spans="1:27" x14ac:dyDescent="0.25">
      <c r="A71" s="1"/>
      <c r="B71" s="51" t="s">
        <v>80</v>
      </c>
      <c r="C71" s="9" t="s">
        <v>9</v>
      </c>
      <c r="D71" s="61">
        <v>29062</v>
      </c>
      <c r="E71" s="66">
        <v>40360</v>
      </c>
      <c r="F71" s="64">
        <v>1</v>
      </c>
      <c r="G71" s="39">
        <v>27914</v>
      </c>
      <c r="H71" s="9">
        <v>0</v>
      </c>
      <c r="I71" s="11">
        <v>1</v>
      </c>
      <c r="J71" s="13" t="s">
        <v>130</v>
      </c>
      <c r="K71" s="52" t="s">
        <v>130</v>
      </c>
      <c r="T71" s="1"/>
      <c r="U71" s="1"/>
      <c r="W71" s="69">
        <v>4</v>
      </c>
      <c r="X71" s="69">
        <f>COUNTIFS($F$4:$F$67,$W71,$C$4:$C$67,X$67)</f>
        <v>1</v>
      </c>
      <c r="Y71" s="69">
        <f>COUNTIFS($F$4:$F$67,$W71,$C$4:$C$67,Y$67)</f>
        <v>2</v>
      </c>
      <c r="Z71" s="88">
        <f t="shared" si="0"/>
        <v>3</v>
      </c>
      <c r="AA71" s="59"/>
    </row>
    <row r="72" spans="1:27" x14ac:dyDescent="0.25">
      <c r="A72" s="1"/>
      <c r="B72" s="51" t="s">
        <v>81</v>
      </c>
      <c r="C72" s="9" t="s">
        <v>8</v>
      </c>
      <c r="D72" s="61">
        <v>24637</v>
      </c>
      <c r="E72" s="66">
        <v>34669</v>
      </c>
      <c r="F72" s="64">
        <v>1</v>
      </c>
      <c r="G72" s="39">
        <v>29146</v>
      </c>
      <c r="H72" s="9">
        <v>3</v>
      </c>
      <c r="I72" s="11">
        <v>0.8</v>
      </c>
      <c r="J72" s="13" t="s">
        <v>130</v>
      </c>
      <c r="K72" s="52" t="s">
        <v>130</v>
      </c>
      <c r="T72" s="1"/>
      <c r="U72" s="1"/>
      <c r="X72" s="3">
        <f>SUM(X68:X71)</f>
        <v>30</v>
      </c>
      <c r="Y72" s="3">
        <f t="shared" ref="Y72:Z72" si="1">SUM(Y68:Y71)</f>
        <v>34</v>
      </c>
      <c r="Z72" s="3">
        <f t="shared" si="1"/>
        <v>64</v>
      </c>
      <c r="AA72" s="59"/>
    </row>
    <row r="73" spans="1:27" x14ac:dyDescent="0.25">
      <c r="A73" s="1"/>
      <c r="B73" s="51" t="s">
        <v>82</v>
      </c>
      <c r="C73" s="9" t="s">
        <v>8</v>
      </c>
      <c r="D73" s="61">
        <v>35300</v>
      </c>
      <c r="E73" s="66">
        <v>44440</v>
      </c>
      <c r="F73" s="64">
        <v>3</v>
      </c>
      <c r="G73" s="39">
        <v>55420</v>
      </c>
      <c r="H73" s="9">
        <v>0</v>
      </c>
      <c r="I73" s="11">
        <v>1</v>
      </c>
      <c r="J73" s="13" t="s">
        <v>130</v>
      </c>
      <c r="K73" s="52" t="s">
        <v>130</v>
      </c>
      <c r="T73" s="1"/>
      <c r="U73" s="1"/>
      <c r="Y73" s="1"/>
      <c r="Z73" s="59"/>
      <c r="AA73" s="59"/>
    </row>
    <row r="74" spans="1:27" x14ac:dyDescent="0.25">
      <c r="A74" s="1"/>
      <c r="B74" s="51" t="s">
        <v>83</v>
      </c>
      <c r="C74" s="9" t="s">
        <v>8</v>
      </c>
      <c r="D74" s="61">
        <v>24118</v>
      </c>
      <c r="E74" s="66">
        <v>33178</v>
      </c>
      <c r="F74" s="64">
        <v>1</v>
      </c>
      <c r="G74" s="39">
        <v>33306</v>
      </c>
      <c r="H74" s="9">
        <v>1</v>
      </c>
      <c r="I74" s="11">
        <v>1</v>
      </c>
      <c r="J74" s="13" t="s">
        <v>130</v>
      </c>
      <c r="K74" s="52" t="s">
        <v>130</v>
      </c>
      <c r="T74" s="1"/>
      <c r="U74" s="1"/>
      <c r="Y74" s="1"/>
      <c r="Z74" s="59"/>
      <c r="AA74" s="59"/>
    </row>
    <row r="75" spans="1:27" ht="22.8" x14ac:dyDescent="0.4">
      <c r="A75" s="1"/>
      <c r="B75" s="51" t="s">
        <v>84</v>
      </c>
      <c r="C75" s="9" t="s">
        <v>9</v>
      </c>
      <c r="D75" s="61">
        <v>31558</v>
      </c>
      <c r="E75" s="66">
        <v>41579</v>
      </c>
      <c r="F75" s="64">
        <v>3</v>
      </c>
      <c r="G75" s="39">
        <v>52441</v>
      </c>
      <c r="H75" s="9">
        <v>0</v>
      </c>
      <c r="I75" s="11">
        <v>1</v>
      </c>
      <c r="J75" s="13" t="s">
        <v>130</v>
      </c>
      <c r="K75" s="52" t="s">
        <v>130</v>
      </c>
      <c r="T75" s="1"/>
      <c r="U75" s="1"/>
      <c r="V75" s="90" t="s">
        <v>143</v>
      </c>
      <c r="Y75" s="1"/>
      <c r="Z75" s="59"/>
      <c r="AA75" s="59"/>
    </row>
    <row r="76" spans="1:27" ht="13.8" thickBot="1" x14ac:dyDescent="0.3">
      <c r="A76" s="1"/>
      <c r="B76" s="51" t="s">
        <v>85</v>
      </c>
      <c r="C76" s="9" t="s">
        <v>8</v>
      </c>
      <c r="D76" s="61">
        <v>32161</v>
      </c>
      <c r="E76" s="66">
        <v>41699</v>
      </c>
      <c r="F76" s="64">
        <v>4</v>
      </c>
      <c r="G76" s="39">
        <v>153446</v>
      </c>
      <c r="H76" s="9">
        <v>0</v>
      </c>
      <c r="I76" s="11">
        <v>1</v>
      </c>
      <c r="J76" s="13" t="s">
        <v>130</v>
      </c>
      <c r="K76" s="52" t="s">
        <v>130</v>
      </c>
      <c r="T76" s="1"/>
      <c r="U76" s="1"/>
      <c r="Y76" s="1"/>
      <c r="Z76" s="59"/>
      <c r="AA76" s="59"/>
    </row>
    <row r="77" spans="1:27" x14ac:dyDescent="0.25">
      <c r="A77" s="1"/>
      <c r="B77" s="51" t="s">
        <v>86</v>
      </c>
      <c r="C77" s="9" t="s">
        <v>9</v>
      </c>
      <c r="D77" s="61">
        <v>24080</v>
      </c>
      <c r="E77" s="66">
        <v>30348</v>
      </c>
      <c r="F77" s="64">
        <v>1</v>
      </c>
      <c r="G77" s="39">
        <v>32704</v>
      </c>
      <c r="H77" s="9">
        <v>0</v>
      </c>
      <c r="I77" s="11">
        <v>1</v>
      </c>
      <c r="J77" s="13" t="s">
        <v>130</v>
      </c>
      <c r="K77" s="52" t="s">
        <v>130</v>
      </c>
      <c r="N77" s="31" t="s">
        <v>132</v>
      </c>
      <c r="O77" s="32"/>
      <c r="P77" s="33"/>
      <c r="T77" s="1"/>
      <c r="U77" s="1"/>
      <c r="Y77" s="1"/>
      <c r="Z77" s="59"/>
      <c r="AA77" s="59"/>
    </row>
    <row r="78" spans="1:27" x14ac:dyDescent="0.25">
      <c r="A78" s="1"/>
      <c r="B78" s="51" t="s">
        <v>87</v>
      </c>
      <c r="C78" s="9" t="s">
        <v>9</v>
      </c>
      <c r="D78" s="61">
        <v>28834</v>
      </c>
      <c r="E78" s="66">
        <v>37561</v>
      </c>
      <c r="F78" s="64">
        <v>2</v>
      </c>
      <c r="G78" s="39">
        <v>28774</v>
      </c>
      <c r="H78" s="9">
        <v>0</v>
      </c>
      <c r="I78" s="11">
        <v>1</v>
      </c>
      <c r="J78" s="13" t="s">
        <v>130</v>
      </c>
      <c r="K78" s="52" t="s">
        <v>130</v>
      </c>
      <c r="N78" s="34"/>
      <c r="O78" s="35"/>
      <c r="P78" s="36"/>
      <c r="T78" s="1"/>
      <c r="U78" s="1"/>
      <c r="Y78" s="1"/>
      <c r="Z78" s="59"/>
      <c r="AA78" s="59"/>
    </row>
    <row r="79" spans="1:27" x14ac:dyDescent="0.25">
      <c r="A79" s="1"/>
      <c r="B79" s="51" t="s">
        <v>88</v>
      </c>
      <c r="C79" s="9" t="s">
        <v>9</v>
      </c>
      <c r="D79" s="61">
        <v>31423</v>
      </c>
      <c r="E79" s="66">
        <v>38626</v>
      </c>
      <c r="F79" s="64">
        <v>2</v>
      </c>
      <c r="G79" s="39">
        <v>23432</v>
      </c>
      <c r="H79" s="9">
        <v>4</v>
      </c>
      <c r="I79" s="11">
        <v>0.7</v>
      </c>
      <c r="J79" s="13" t="s">
        <v>130</v>
      </c>
      <c r="K79" s="52" t="s">
        <v>130</v>
      </c>
      <c r="N79" s="40" t="s">
        <v>137</v>
      </c>
      <c r="O79" s="35"/>
      <c r="P79" s="36"/>
      <c r="T79" s="1"/>
      <c r="U79" s="1"/>
      <c r="Y79" s="1"/>
      <c r="Z79" s="59"/>
      <c r="AA79" s="59"/>
    </row>
    <row r="80" spans="1:27" x14ac:dyDescent="0.25">
      <c r="A80" s="1"/>
      <c r="B80" s="51" t="s">
        <v>89</v>
      </c>
      <c r="C80" s="9" t="s">
        <v>8</v>
      </c>
      <c r="D80" s="61">
        <v>32727</v>
      </c>
      <c r="E80" s="66">
        <v>43647</v>
      </c>
      <c r="F80" s="64">
        <v>1</v>
      </c>
      <c r="G80" s="39">
        <v>4375</v>
      </c>
      <c r="H80" s="9">
        <v>0</v>
      </c>
      <c r="I80" s="11">
        <v>1</v>
      </c>
      <c r="J80" s="13">
        <v>44439</v>
      </c>
      <c r="K80" s="52">
        <v>5</v>
      </c>
      <c r="N80" s="34" t="s">
        <v>133</v>
      </c>
      <c r="O80" s="35"/>
      <c r="P80" s="36"/>
      <c r="T80" s="1"/>
      <c r="U80" s="1"/>
      <c r="Y80" s="1"/>
      <c r="Z80" s="59"/>
      <c r="AA80" s="59"/>
    </row>
    <row r="81" spans="1:27" x14ac:dyDescent="0.25">
      <c r="A81" s="1"/>
      <c r="B81" s="51" t="s">
        <v>90</v>
      </c>
      <c r="C81" s="9" t="s">
        <v>8</v>
      </c>
      <c r="D81" s="61">
        <v>29591</v>
      </c>
      <c r="E81" s="66">
        <v>44440</v>
      </c>
      <c r="F81" s="64">
        <v>2</v>
      </c>
      <c r="G81" s="39">
        <v>36340</v>
      </c>
      <c r="H81" s="9">
        <v>0</v>
      </c>
      <c r="I81" s="11">
        <v>1</v>
      </c>
      <c r="J81" s="13" t="s">
        <v>130</v>
      </c>
      <c r="K81" s="52" t="s">
        <v>130</v>
      </c>
      <c r="N81" s="34" t="s">
        <v>134</v>
      </c>
      <c r="O81" s="35"/>
      <c r="P81" s="36"/>
      <c r="T81" s="1"/>
      <c r="U81" s="1"/>
      <c r="Y81" s="1"/>
      <c r="Z81" s="59"/>
      <c r="AA81" s="59"/>
    </row>
    <row r="82" spans="1:27" ht="13.8" thickBot="1" x14ac:dyDescent="0.3">
      <c r="A82" s="1"/>
      <c r="B82" s="51" t="s">
        <v>91</v>
      </c>
      <c r="C82" s="9" t="s">
        <v>8</v>
      </c>
      <c r="D82" s="61">
        <v>33218</v>
      </c>
      <c r="E82" s="66">
        <v>41000</v>
      </c>
      <c r="F82" s="64">
        <v>1</v>
      </c>
      <c r="G82" s="39">
        <v>28309</v>
      </c>
      <c r="H82" s="9">
        <v>0</v>
      </c>
      <c r="I82" s="11">
        <v>1</v>
      </c>
      <c r="J82" s="13" t="s">
        <v>130</v>
      </c>
      <c r="K82" s="52" t="s">
        <v>130</v>
      </c>
      <c r="N82" s="41" t="s">
        <v>138</v>
      </c>
      <c r="O82" s="37"/>
      <c r="P82" s="38"/>
      <c r="T82" s="1"/>
      <c r="U82" s="1"/>
      <c r="Y82" s="1"/>
      <c r="Z82" s="59"/>
      <c r="AA82" s="59"/>
    </row>
    <row r="83" spans="1:27" ht="13.8" thickBot="1" x14ac:dyDescent="0.3">
      <c r="A83" s="1"/>
      <c r="B83" s="53" t="s">
        <v>92</v>
      </c>
      <c r="C83" s="54" t="s">
        <v>9</v>
      </c>
      <c r="D83" s="62">
        <v>33872</v>
      </c>
      <c r="E83" s="68">
        <v>42583</v>
      </c>
      <c r="F83" s="65">
        <v>1</v>
      </c>
      <c r="G83" s="56">
        <v>29519</v>
      </c>
      <c r="H83" s="54">
        <v>1</v>
      </c>
      <c r="I83" s="57">
        <v>1</v>
      </c>
      <c r="J83" s="55" t="s">
        <v>130</v>
      </c>
      <c r="K83" s="58" t="s">
        <v>130</v>
      </c>
      <c r="T83" s="1"/>
      <c r="U83" s="1"/>
      <c r="Y83" s="1"/>
      <c r="Z83" s="59"/>
      <c r="AA83" s="59"/>
    </row>
    <row r="84" spans="1:27" x14ac:dyDescent="0.25">
      <c r="C84"/>
      <c r="D84"/>
      <c r="E84"/>
    </row>
    <row r="85" spans="1:27" x14ac:dyDescent="0.25">
      <c r="C85"/>
      <c r="D85"/>
      <c r="E85"/>
    </row>
    <row r="86" spans="1:27" x14ac:dyDescent="0.25">
      <c r="C86"/>
      <c r="D86"/>
      <c r="E86"/>
    </row>
    <row r="87" spans="1:27" x14ac:dyDescent="0.25">
      <c r="C87"/>
      <c r="D87"/>
      <c r="E87"/>
    </row>
    <row r="88" spans="1:27" x14ac:dyDescent="0.25">
      <c r="C88"/>
      <c r="D88"/>
      <c r="E88"/>
    </row>
    <row r="89" spans="1:27" x14ac:dyDescent="0.25">
      <c r="C89"/>
      <c r="D89"/>
      <c r="E89"/>
    </row>
    <row r="90" spans="1:27" x14ac:dyDescent="0.25">
      <c r="C90"/>
      <c r="D90"/>
      <c r="E90"/>
    </row>
    <row r="91" spans="1:27" x14ac:dyDescent="0.25">
      <c r="C91"/>
      <c r="D91"/>
      <c r="E91"/>
    </row>
  </sheetData>
  <sortState ref="B4:K83">
    <sortCondition ref="B4:B83"/>
  </sortState>
  <mergeCells count="2">
    <mergeCell ref="G1:H1"/>
    <mergeCell ref="N1:Q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</vt:lpstr>
    </vt:vector>
  </TitlesOfParts>
  <Company>iut montpellier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francois-heude</dc:creator>
  <cp:lastModifiedBy>AFH</cp:lastModifiedBy>
  <dcterms:created xsi:type="dcterms:W3CDTF">2006-09-28T07:58:50Z</dcterms:created>
  <dcterms:modified xsi:type="dcterms:W3CDTF">2022-09-09T17:26:57Z</dcterms:modified>
</cp:coreProperties>
</file>