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christinemarsal/Documents/Documents/cours/montpellier/MUTI/exosMUTI/"/>
    </mc:Choice>
  </mc:AlternateContent>
  <bookViews>
    <workbookView xWindow="200" yWindow="460" windowWidth="23840" windowHeight="14500" tabRatio="500" activeTab="2"/>
  </bookViews>
  <sheets>
    <sheet name="Données" sheetId="1" r:id="rId1"/>
    <sheet name="Q1-Répartition" sheetId="7" r:id="rId2"/>
    <sheet name="Q2-Résultat Analytique" sheetId="3" r:id="rId3"/>
    <sheet name="Pour aller plus loin" sheetId="8" r:id="rId4"/>
    <sheet name="Feuil2" sheetId="9" r:id="rId5"/>
  </sheets>
  <definedNames>
    <definedName name="_xlnm.Print_Area" localSheetId="0">Données!$B$1:$L$24</definedName>
    <definedName name="_xlnm.Print_Area" localSheetId="1">'Q1-Répartition'!$B$8:$I$37</definedName>
    <definedName name="_xlnm.Print_Area" localSheetId="2">'Q2-Résultat Analytique'!$B$1:$I$18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7" l="1"/>
  <c r="C12" i="7"/>
  <c r="E12" i="7"/>
  <c r="F12" i="7"/>
  <c r="I6" i="3"/>
  <c r="I4" i="3"/>
  <c r="I33" i="7"/>
  <c r="I32" i="7"/>
  <c r="I31" i="7"/>
  <c r="H12" i="7"/>
  <c r="G12" i="7"/>
  <c r="C7" i="1"/>
  <c r="D7" i="1"/>
  <c r="H18" i="3"/>
  <c r="E18" i="3"/>
  <c r="I18" i="3"/>
  <c r="I17" i="3"/>
  <c r="I16" i="3"/>
  <c r="I15" i="3"/>
  <c r="C18" i="3"/>
  <c r="D18" i="3"/>
  <c r="F18" i="3"/>
  <c r="G18" i="3"/>
  <c r="I11" i="3"/>
  <c r="I10" i="3"/>
  <c r="I7" i="3"/>
  <c r="I12" i="3"/>
  <c r="I13" i="3"/>
  <c r="I34" i="7"/>
  <c r="I30" i="7"/>
  <c r="I15" i="7"/>
  <c r="I14" i="7"/>
  <c r="I13" i="7"/>
  <c r="I12" i="7"/>
  <c r="I20" i="1"/>
  <c r="I9" i="3"/>
</calcChain>
</file>

<file path=xl/sharedStrings.xml><?xml version="1.0" encoding="utf-8"?>
<sst xmlns="http://schemas.openxmlformats.org/spreadsheetml/2006/main" count="104" uniqueCount="62">
  <si>
    <t>Quantités</t>
  </si>
  <si>
    <t>Centres auxiliaires</t>
  </si>
  <si>
    <t>Total</t>
  </si>
  <si>
    <t>Charges indirectes</t>
  </si>
  <si>
    <t>Unités d'œuvre</t>
  </si>
  <si>
    <t>PU unitaire</t>
  </si>
  <si>
    <t>Total CD prod</t>
  </si>
  <si>
    <t>Coût de prod : CD+CI de prod</t>
  </si>
  <si>
    <t>Coût de revient</t>
  </si>
  <si>
    <t>CA</t>
  </si>
  <si>
    <t>Résultat analytique (CA-CR)</t>
  </si>
  <si>
    <t>Tableau 3: Charges indirectes à répartir (avant retraitements)</t>
  </si>
  <si>
    <t>Administration</t>
  </si>
  <si>
    <t>Tableau 3: Tableau de répartition des CI</t>
  </si>
  <si>
    <t>NB UO</t>
  </si>
  <si>
    <t>Coût UO</t>
  </si>
  <si>
    <t>Tableau 4 : Les ventes et Productions de la période</t>
  </si>
  <si>
    <t>Centres principaux</t>
  </si>
  <si>
    <t>Total ap répartition primaire</t>
  </si>
  <si>
    <t>Total ap répartition secondaire</t>
  </si>
  <si>
    <t>Total (euros)</t>
  </si>
  <si>
    <t>PU (euros)</t>
  </si>
  <si>
    <t>Marketing</t>
  </si>
  <si>
    <t>Culture</t>
  </si>
  <si>
    <t>Tableau 1 : Profil des deux parcours</t>
  </si>
  <si>
    <t>Nb heures cours</t>
  </si>
  <si>
    <t>Heures d'enseignement</t>
  </si>
  <si>
    <t>Moodle</t>
  </si>
  <si>
    <t>Enseignement présentiel</t>
  </si>
  <si>
    <t>Enseignement à distance</t>
  </si>
  <si>
    <t>Tableau 2 : Charges directes des deux parcours</t>
  </si>
  <si>
    <t>Secrétariat</t>
  </si>
  <si>
    <t>Heures</t>
  </si>
  <si>
    <t xml:space="preserve">PU </t>
  </si>
  <si>
    <t>Logistique</t>
  </si>
  <si>
    <t>Enseignement</t>
  </si>
  <si>
    <t>Relations Entreprise</t>
  </si>
  <si>
    <t>Administration  Générale</t>
  </si>
  <si>
    <t>Nb d'étudiants</t>
  </si>
  <si>
    <t>nb d'heures de cours</t>
  </si>
  <si>
    <t>Relations Internationales</t>
  </si>
  <si>
    <t>Nb de partenariats</t>
  </si>
  <si>
    <t>Frais d'inscription</t>
  </si>
  <si>
    <t>Taux horaire</t>
  </si>
  <si>
    <t>Tableau 1 bis</t>
  </si>
  <si>
    <t>Nb de partenariats internationaux</t>
  </si>
  <si>
    <t xml:space="preserve">Tableau 3: Charges indirectes à répartir </t>
  </si>
  <si>
    <t>Relations Entreprises</t>
  </si>
  <si>
    <t>Nb d'heures de cours</t>
  </si>
  <si>
    <t>Parcours Marketing</t>
  </si>
  <si>
    <t>Parcours Culture</t>
  </si>
  <si>
    <t>Secrétariat (CD)</t>
  </si>
  <si>
    <t>Heures de cours présentiels</t>
  </si>
  <si>
    <t>Heures de cours MOODLE</t>
  </si>
  <si>
    <t>CI d'enseignement</t>
  </si>
  <si>
    <t>CI Relations Internationales</t>
  </si>
  <si>
    <t>Q</t>
  </si>
  <si>
    <t xml:space="preserve">Q </t>
  </si>
  <si>
    <t>Total des CD et CI secrétariat</t>
  </si>
  <si>
    <t>CI Secrétariat (DG)</t>
  </si>
  <si>
    <t>Coût du parcours Marketing?</t>
  </si>
  <si>
    <t>Coût du parcours Culture?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</si>
</sst>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* #,##0.00_)\ &quot;€&quot;_ ;_ * \(#,##0.00\)\ &quot;€&quot;_ ;_ * &quot;-&quot;??_)\ &quot;€&quot;_ ;_ @_ "/>
    <numFmt numFmtId="43" formatCode="_ * #,##0.00_)\ _€_ ;_ * \(#,##0.00\)\ _€_ ;_ * &quot;-&quot;??_)\ _€_ ;_ @_ "/>
    <numFmt numFmtId="164" formatCode="#,##0\ &quot;€&quot;;[Red]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 * #,##0_)\ _€_ ;_ * \(#,##0\)\ _€_ ;_ * &quot;-&quot;??_)\ _€_ ;_ @_ "/>
    <numFmt numFmtId="168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1"/>
      <name val="Verdana"/>
      <family val="2"/>
    </font>
    <font>
      <b/>
      <u/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0"/>
      <color theme="5"/>
      <name val="Verdana"/>
      <family val="2"/>
    </font>
    <font>
      <b/>
      <sz val="10"/>
      <color rgb="FF7030A0"/>
      <name val="Verdana"/>
      <family val="2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Verdana"/>
      <family val="2"/>
    </font>
    <font>
      <b/>
      <u/>
      <sz val="11"/>
      <color rgb="FFC00000"/>
      <name val="Verdana"/>
      <family val="2"/>
    </font>
    <font>
      <u/>
      <sz val="11"/>
      <name val="Verdana"/>
      <family val="2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auto="1"/>
      </left>
      <right style="medium">
        <color theme="6"/>
      </right>
      <top style="medium">
        <color auto="1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auto="1"/>
      </top>
      <bottom style="medium">
        <color theme="6"/>
      </bottom>
      <diagonal/>
    </border>
    <border>
      <left style="medium">
        <color theme="6"/>
      </left>
      <right style="medium">
        <color auto="1"/>
      </right>
      <top style="medium">
        <color auto="1"/>
      </top>
      <bottom style="medium">
        <color theme="6"/>
      </bottom>
      <diagonal/>
    </border>
    <border>
      <left style="medium">
        <color auto="1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auto="1"/>
      </right>
      <top style="medium">
        <color theme="6"/>
      </top>
      <bottom style="medium">
        <color theme="6"/>
      </bottom>
      <diagonal/>
    </border>
    <border>
      <left style="medium">
        <color auto="1"/>
      </left>
      <right style="medium">
        <color theme="6"/>
      </right>
      <top style="medium">
        <color theme="6"/>
      </top>
      <bottom style="medium">
        <color auto="1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auto="1"/>
      </bottom>
      <diagonal/>
    </border>
    <border>
      <left style="medium">
        <color theme="6"/>
      </left>
      <right style="medium">
        <color auto="1"/>
      </right>
      <top style="medium">
        <color theme="6"/>
      </top>
      <bottom style="medium">
        <color auto="1"/>
      </bottom>
      <diagonal/>
    </border>
    <border>
      <left style="medium">
        <color auto="1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medium">
        <color auto="1"/>
      </right>
      <top style="medium">
        <color theme="6"/>
      </top>
      <bottom/>
      <diagonal/>
    </border>
    <border>
      <left/>
      <right/>
      <top style="medium">
        <color auto="1"/>
      </top>
      <bottom style="medium">
        <color theme="6"/>
      </bottom>
      <diagonal/>
    </border>
    <border>
      <left style="medium">
        <color theme="6"/>
      </left>
      <right style="medium">
        <color auto="1"/>
      </right>
      <top/>
      <bottom style="medium">
        <color theme="6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theme="6"/>
      </right>
      <top style="medium">
        <color auto="1"/>
      </top>
      <bottom style="medium">
        <color theme="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6"/>
      </right>
      <top/>
      <bottom style="medium">
        <color theme="6"/>
      </bottom>
      <diagonal/>
    </border>
    <border>
      <left style="medium">
        <color theme="6"/>
      </left>
      <right style="medium">
        <color theme="6"/>
      </right>
      <top/>
      <bottom style="medium">
        <color theme="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6"/>
      </bottom>
      <diagonal/>
    </border>
    <border>
      <left style="medium">
        <color auto="1"/>
      </left>
      <right style="medium">
        <color auto="1"/>
      </right>
      <top style="medium">
        <color theme="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theme="6"/>
      </bottom>
      <diagonal/>
    </border>
    <border>
      <left style="medium">
        <color auto="1"/>
      </left>
      <right style="medium">
        <color auto="1"/>
      </right>
      <top style="medium">
        <color theme="6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6"/>
      </bottom>
      <diagonal/>
    </border>
    <border>
      <left style="medium">
        <color auto="1"/>
      </left>
      <right/>
      <top style="medium">
        <color auto="1"/>
      </top>
      <bottom style="medium">
        <color theme="6"/>
      </bottom>
      <diagonal/>
    </border>
    <border>
      <left style="medium">
        <color auto="1"/>
      </left>
      <right/>
      <top style="medium">
        <color theme="6"/>
      </top>
      <bottom style="medium">
        <color auto="1"/>
      </bottom>
      <diagonal/>
    </border>
    <border>
      <left style="medium">
        <color auto="1"/>
      </left>
      <right/>
      <top/>
      <bottom style="medium">
        <color theme="6"/>
      </bottom>
      <diagonal/>
    </border>
    <border>
      <left style="medium">
        <color auto="1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theme="6"/>
      </right>
      <top style="medium">
        <color auto="1"/>
      </top>
      <bottom/>
      <diagonal/>
    </border>
    <border>
      <left style="medium">
        <color theme="6"/>
      </left>
      <right style="medium">
        <color theme="6"/>
      </right>
      <top style="medium">
        <color auto="1"/>
      </top>
      <bottom/>
      <diagonal/>
    </border>
    <border>
      <left style="medium">
        <color theme="6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theme="6"/>
      </right>
      <top style="medium">
        <color auto="1"/>
      </top>
      <bottom style="medium">
        <color auto="1"/>
      </bottom>
      <diagonal/>
    </border>
    <border>
      <left style="medium">
        <color theme="6"/>
      </left>
      <right style="medium">
        <color theme="6"/>
      </right>
      <top style="medium">
        <color auto="1"/>
      </top>
      <bottom style="medium">
        <color auto="1"/>
      </bottom>
      <diagonal/>
    </border>
    <border>
      <left style="medium">
        <color theme="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theme="6"/>
      </right>
      <top/>
      <bottom/>
      <diagonal/>
    </border>
    <border>
      <left style="medium">
        <color theme="6"/>
      </left>
      <right style="medium">
        <color theme="6"/>
      </right>
      <top/>
      <bottom/>
      <diagonal/>
    </border>
    <border>
      <left style="medium">
        <color theme="6"/>
      </left>
      <right style="medium">
        <color auto="1"/>
      </right>
      <top/>
      <bottom/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auto="1"/>
      </left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theme="6"/>
      </top>
      <bottom style="medium">
        <color auto="1"/>
      </bottom>
      <diagonal/>
    </border>
    <border>
      <left/>
      <right style="medium">
        <color auto="1"/>
      </right>
      <top/>
      <bottom style="medium">
        <color theme="6"/>
      </bottom>
      <diagonal/>
    </border>
    <border>
      <left/>
      <right style="medium">
        <color auto="1"/>
      </right>
      <top style="medium">
        <color theme="6"/>
      </top>
      <bottom style="medium">
        <color theme="6"/>
      </bottom>
      <diagonal/>
    </border>
    <border>
      <left style="medium">
        <color auto="1"/>
      </left>
      <right style="medium">
        <color auto="1"/>
      </right>
      <top style="medium">
        <color theme="6"/>
      </top>
      <bottom style="medium">
        <color theme="6"/>
      </bottom>
      <diagonal/>
    </border>
    <border>
      <left/>
      <right style="medium">
        <color auto="1"/>
      </right>
      <top style="medium">
        <color theme="6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6" fontId="2" fillId="0" borderId="0" xfId="1" applyFont="1"/>
    <xf numFmtId="166" fontId="2" fillId="0" borderId="0" xfId="1" applyFont="1" applyBorder="1"/>
    <xf numFmtId="0" fontId="6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6" fontId="2" fillId="0" borderId="11" xfId="1" applyFont="1" applyBorder="1" applyAlignment="1">
      <alignment horizontal="center" vertical="top" wrapText="1"/>
    </xf>
    <xf numFmtId="44" fontId="0" fillId="0" borderId="0" xfId="0" applyNumberFormat="1"/>
    <xf numFmtId="0" fontId="10" fillId="0" borderId="0" xfId="0" applyFont="1"/>
    <xf numFmtId="165" fontId="5" fillId="0" borderId="3" xfId="0" applyNumberFormat="1" applyFont="1" applyBorder="1"/>
    <xf numFmtId="0" fontId="5" fillId="0" borderId="3" xfId="0" applyFont="1" applyBorder="1"/>
    <xf numFmtId="165" fontId="4" fillId="0" borderId="3" xfId="0" applyNumberFormat="1" applyFont="1" applyBorder="1"/>
    <xf numFmtId="0" fontId="4" fillId="0" borderId="3" xfId="0" applyFont="1" applyBorder="1"/>
    <xf numFmtId="0" fontId="5" fillId="0" borderId="3" xfId="0" applyFont="1" applyFill="1" applyBorder="1"/>
    <xf numFmtId="0" fontId="2" fillId="0" borderId="12" xfId="0" applyFont="1" applyBorder="1" applyAlignment="1">
      <alignment vertical="top" wrapText="1"/>
    </xf>
    <xf numFmtId="166" fontId="2" fillId="0" borderId="13" xfId="1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9" fontId="2" fillId="0" borderId="13" xfId="3" applyFont="1" applyBorder="1" applyAlignment="1">
      <alignment vertical="top" wrapText="1"/>
    </xf>
    <xf numFmtId="167" fontId="2" fillId="0" borderId="3" xfId="2" applyNumberFormat="1" applyFont="1" applyBorder="1" applyAlignment="1">
      <alignment vertical="center" wrapText="1"/>
    </xf>
    <xf numFmtId="167" fontId="2" fillId="0" borderId="10" xfId="2" applyNumberFormat="1" applyFont="1" applyBorder="1" applyAlignment="1">
      <alignment vertical="center" wrapText="1"/>
    </xf>
    <xf numFmtId="167" fontId="2" fillId="0" borderId="11" xfId="2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167" fontId="2" fillId="0" borderId="10" xfId="0" applyNumberFormat="1" applyFont="1" applyBorder="1" applyAlignment="1">
      <alignment horizontal="center" vertical="top" wrapText="1"/>
    </xf>
    <xf numFmtId="0" fontId="4" fillId="0" borderId="17" xfId="0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/>
    <xf numFmtId="166" fontId="4" fillId="0" borderId="24" xfId="0" applyNumberFormat="1" applyFont="1" applyBorder="1"/>
    <xf numFmtId="166" fontId="4" fillId="0" borderId="24" xfId="8" applyFont="1" applyBorder="1"/>
    <xf numFmtId="166" fontId="4" fillId="0" borderId="25" xfId="1" applyFont="1" applyBorder="1" applyAlignment="1">
      <alignment vertical="top" wrapText="1"/>
    </xf>
    <xf numFmtId="166" fontId="4" fillId="0" borderId="23" xfId="1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166" fontId="2" fillId="0" borderId="12" xfId="1" applyFont="1" applyBorder="1" applyAlignment="1">
      <alignment vertical="top" wrapText="1"/>
    </xf>
    <xf numFmtId="9" fontId="2" fillId="0" borderId="14" xfId="3" applyFont="1" applyBorder="1" applyAlignment="1">
      <alignment vertical="top" wrapText="1"/>
    </xf>
    <xf numFmtId="166" fontId="2" fillId="0" borderId="14" xfId="1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2" xfId="0" applyFont="1" applyBorder="1" applyAlignment="1">
      <alignment vertical="top" wrapText="1"/>
    </xf>
    <xf numFmtId="166" fontId="2" fillId="0" borderId="33" xfId="1" applyFont="1" applyBorder="1" applyAlignment="1">
      <alignment vertical="top" wrapText="1"/>
    </xf>
    <xf numFmtId="166" fontId="2" fillId="0" borderId="34" xfId="1" applyFont="1" applyBorder="1" applyAlignment="1">
      <alignment vertical="top" wrapText="1"/>
    </xf>
    <xf numFmtId="166" fontId="4" fillId="0" borderId="36" xfId="1" applyFont="1" applyBorder="1" applyAlignment="1">
      <alignment vertical="top" wrapText="1"/>
    </xf>
    <xf numFmtId="166" fontId="2" fillId="0" borderId="35" xfId="1" applyFont="1" applyBorder="1" applyAlignment="1">
      <alignment vertical="top" wrapText="1"/>
    </xf>
    <xf numFmtId="166" fontId="2" fillId="0" borderId="5" xfId="1" applyFont="1" applyBorder="1" applyAlignment="1">
      <alignment vertical="top" wrapText="1"/>
    </xf>
    <xf numFmtId="166" fontId="2" fillId="0" borderId="10" xfId="1" applyFont="1" applyBorder="1" applyAlignment="1">
      <alignment vertical="top" wrapText="1"/>
    </xf>
    <xf numFmtId="166" fontId="2" fillId="0" borderId="10" xfId="1" applyFont="1" applyBorder="1" applyAlignment="1">
      <alignment horizontal="center" vertical="top" wrapText="1"/>
    </xf>
    <xf numFmtId="9" fontId="4" fillId="0" borderId="24" xfId="3" applyFont="1" applyBorder="1"/>
    <xf numFmtId="166" fontId="2" fillId="0" borderId="4" xfId="1" applyFont="1" applyBorder="1" applyAlignment="1">
      <alignment vertical="top" wrapText="1"/>
    </xf>
    <xf numFmtId="166" fontId="2" fillId="0" borderId="6" xfId="1" applyFont="1" applyBorder="1" applyAlignment="1">
      <alignment vertical="top" wrapText="1"/>
    </xf>
    <xf numFmtId="9" fontId="2" fillId="0" borderId="12" xfId="3" applyFont="1" applyBorder="1" applyAlignment="1">
      <alignment vertical="top" wrapText="1"/>
    </xf>
    <xf numFmtId="166" fontId="2" fillId="0" borderId="9" xfId="1" applyFont="1" applyBorder="1" applyAlignment="1">
      <alignment horizontal="center" vertical="top" wrapText="1"/>
    </xf>
    <xf numFmtId="166" fontId="2" fillId="0" borderId="9" xfId="1" applyFont="1" applyBorder="1" applyAlignment="1">
      <alignment vertical="top" wrapText="1"/>
    </xf>
    <xf numFmtId="166" fontId="2" fillId="0" borderId="11" xfId="1" applyFont="1" applyBorder="1" applyAlignment="1">
      <alignment vertical="top" wrapText="1"/>
    </xf>
    <xf numFmtId="9" fontId="4" fillId="0" borderId="37" xfId="3" applyFont="1" applyBorder="1"/>
    <xf numFmtId="0" fontId="2" fillId="0" borderId="1" xfId="0" applyFont="1" applyBorder="1" applyAlignment="1">
      <alignment vertical="top" wrapText="1"/>
    </xf>
    <xf numFmtId="166" fontId="2" fillId="0" borderId="38" xfId="1" applyFont="1" applyBorder="1" applyAlignment="1">
      <alignment vertical="top" wrapText="1"/>
    </xf>
    <xf numFmtId="166" fontId="2" fillId="0" borderId="39" xfId="1" applyFont="1" applyBorder="1" applyAlignment="1">
      <alignment vertical="top" wrapText="1"/>
    </xf>
    <xf numFmtId="166" fontId="2" fillId="0" borderId="40" xfId="1" applyFont="1" applyBorder="1" applyAlignment="1">
      <alignment vertical="top" wrapText="1"/>
    </xf>
    <xf numFmtId="166" fontId="2" fillId="0" borderId="38" xfId="1" applyFont="1" applyBorder="1" applyAlignment="1">
      <alignment horizontal="center" vertical="top" wrapText="1"/>
    </xf>
    <xf numFmtId="166" fontId="2" fillId="0" borderId="39" xfId="1" applyFont="1" applyBorder="1" applyAlignment="1">
      <alignment horizontal="center" vertical="top" wrapText="1"/>
    </xf>
    <xf numFmtId="166" fontId="2" fillId="0" borderId="40" xfId="1" applyFont="1" applyBorder="1" applyAlignment="1">
      <alignment horizontal="center" vertical="top" wrapText="1"/>
    </xf>
    <xf numFmtId="0" fontId="4" fillId="0" borderId="19" xfId="0" applyFont="1" applyBorder="1"/>
    <xf numFmtId="0" fontId="2" fillId="0" borderId="41" xfId="0" applyFont="1" applyBorder="1" applyAlignment="1">
      <alignment vertical="top" wrapText="1"/>
    </xf>
    <xf numFmtId="166" fontId="2" fillId="0" borderId="42" xfId="1" applyFont="1" applyBorder="1" applyAlignment="1">
      <alignment vertical="top" wrapText="1"/>
    </xf>
    <xf numFmtId="9" fontId="2" fillId="0" borderId="43" xfId="3" applyFont="1" applyBorder="1" applyAlignment="1">
      <alignment vertical="top" wrapText="1"/>
    </xf>
    <xf numFmtId="9" fontId="2" fillId="0" borderId="44" xfId="3" applyFont="1" applyBorder="1" applyAlignment="1">
      <alignment vertical="top" wrapText="1"/>
    </xf>
    <xf numFmtId="9" fontId="2" fillId="0" borderId="42" xfId="3" applyFont="1" applyBorder="1" applyAlignment="1">
      <alignment vertical="top" wrapText="1"/>
    </xf>
    <xf numFmtId="166" fontId="4" fillId="0" borderId="19" xfId="0" applyNumberFormat="1" applyFont="1" applyBorder="1"/>
    <xf numFmtId="165" fontId="4" fillId="0" borderId="45" xfId="0" applyNumberFormat="1" applyFont="1" applyBorder="1"/>
    <xf numFmtId="165" fontId="5" fillId="0" borderId="13" xfId="0" applyNumberFormat="1" applyFont="1" applyBorder="1"/>
    <xf numFmtId="0" fontId="2" fillId="0" borderId="13" xfId="0" applyFont="1" applyBorder="1"/>
    <xf numFmtId="0" fontId="6" fillId="0" borderId="1" xfId="0" applyFont="1" applyBorder="1" applyAlignment="1">
      <alignment horizontal="right"/>
    </xf>
    <xf numFmtId="165" fontId="14" fillId="0" borderId="38" xfId="0" applyNumberFormat="1" applyFont="1" applyBorder="1"/>
    <xf numFmtId="0" fontId="14" fillId="0" borderId="39" xfId="0" applyFont="1" applyBorder="1"/>
    <xf numFmtId="165" fontId="14" fillId="0" borderId="39" xfId="0" applyNumberFormat="1" applyFont="1" applyBorder="1"/>
    <xf numFmtId="165" fontId="14" fillId="0" borderId="40" xfId="0" applyNumberFormat="1" applyFont="1" applyBorder="1"/>
    <xf numFmtId="165" fontId="6" fillId="0" borderId="2" xfId="0" applyNumberFormat="1" applyFont="1" applyBorder="1"/>
    <xf numFmtId="0" fontId="2" fillId="0" borderId="4" xfId="0" applyFont="1" applyBorder="1"/>
    <xf numFmtId="165" fontId="4" fillId="0" borderId="8" xfId="0" applyNumberFormat="1" applyFont="1" applyBorder="1"/>
    <xf numFmtId="0" fontId="5" fillId="0" borderId="10" xfId="0" applyFont="1" applyBorder="1"/>
    <xf numFmtId="0" fontId="5" fillId="0" borderId="21" xfId="0" applyFont="1" applyBorder="1"/>
    <xf numFmtId="0" fontId="2" fillId="0" borderId="10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46" xfId="0" applyFont="1" applyBorder="1"/>
    <xf numFmtId="165" fontId="5" fillId="0" borderId="45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5" fillId="0" borderId="20" xfId="2" applyFont="1" applyBorder="1"/>
    <xf numFmtId="165" fontId="5" fillId="0" borderId="16" xfId="0" applyNumberFormat="1" applyFont="1" applyBorder="1"/>
    <xf numFmtId="165" fontId="5" fillId="0" borderId="7" xfId="0" applyNumberFormat="1" applyFont="1" applyBorder="1"/>
    <xf numFmtId="165" fontId="5" fillId="0" borderId="8" xfId="0" applyNumberFormat="1" applyFont="1" applyBorder="1"/>
    <xf numFmtId="165" fontId="5" fillId="0" borderId="11" xfId="0" applyNumberFormat="1" applyFont="1" applyBorder="1"/>
    <xf numFmtId="165" fontId="2" fillId="0" borderId="50" xfId="0" applyNumberFormat="1" applyFont="1" applyBorder="1"/>
    <xf numFmtId="165" fontId="8" fillId="0" borderId="48" xfId="0" applyNumberFormat="1" applyFont="1" applyBorder="1"/>
    <xf numFmtId="165" fontId="5" fillId="0" borderId="20" xfId="0" applyNumberFormat="1" applyFont="1" applyBorder="1"/>
    <xf numFmtId="165" fontId="5" fillId="0" borderId="5" xfId="0" applyNumberFormat="1" applyFont="1" applyBorder="1"/>
    <xf numFmtId="0" fontId="5" fillId="0" borderId="5" xfId="0" applyFont="1" applyFill="1" applyBorder="1"/>
    <xf numFmtId="165" fontId="4" fillId="0" borderId="6" xfId="0" applyNumberFormat="1" applyFont="1" applyBorder="1"/>
    <xf numFmtId="0" fontId="5" fillId="0" borderId="13" xfId="0" applyFont="1" applyFill="1" applyBorder="1"/>
    <xf numFmtId="165" fontId="6" fillId="0" borderId="40" xfId="0" applyNumberFormat="1" applyFont="1" applyBorder="1"/>
    <xf numFmtId="0" fontId="6" fillId="0" borderId="46" xfId="0" applyFont="1" applyBorder="1" applyAlignment="1">
      <alignment horizontal="right"/>
    </xf>
    <xf numFmtId="0" fontId="2" fillId="0" borderId="30" xfId="0" applyFont="1" applyBorder="1"/>
    <xf numFmtId="0" fontId="6" fillId="0" borderId="1" xfId="0" applyFont="1" applyBorder="1" applyAlignment="1">
      <alignment horizontal="right" wrapText="1"/>
    </xf>
    <xf numFmtId="165" fontId="5" fillId="0" borderId="18" xfId="0" applyNumberFormat="1" applyFont="1" applyBorder="1"/>
    <xf numFmtId="165" fontId="15" fillId="0" borderId="47" xfId="0" applyNumberFormat="1" applyFont="1" applyBorder="1"/>
    <xf numFmtId="165" fontId="5" fillId="0" borderId="4" xfId="0" applyNumberFormat="1" applyFont="1" applyBorder="1"/>
    <xf numFmtId="165" fontId="5" fillId="0" borderId="6" xfId="0" applyNumberFormat="1" applyFont="1" applyBorder="1"/>
    <xf numFmtId="165" fontId="5" fillId="0" borderId="14" xfId="0" applyNumberFormat="1" applyFont="1" applyBorder="1"/>
    <xf numFmtId="165" fontId="15" fillId="0" borderId="38" xfId="0" applyNumberFormat="1" applyFont="1" applyBorder="1"/>
    <xf numFmtId="0" fontId="2" fillId="0" borderId="22" xfId="0" applyFont="1" applyBorder="1"/>
    <xf numFmtId="0" fontId="6" fillId="0" borderId="51" xfId="0" applyFont="1" applyBorder="1" applyAlignment="1">
      <alignment horizontal="right"/>
    </xf>
    <xf numFmtId="0" fontId="5" fillId="0" borderId="5" xfId="0" applyNumberFormat="1" applyFont="1" applyFill="1" applyBorder="1"/>
    <xf numFmtId="165" fontId="8" fillId="0" borderId="6" xfId="0" applyNumberFormat="1" applyFont="1" applyBorder="1"/>
    <xf numFmtId="165" fontId="4" fillId="0" borderId="7" xfId="0" applyNumberFormat="1" applyFont="1" applyBorder="1"/>
    <xf numFmtId="0" fontId="6" fillId="0" borderId="25" xfId="0" applyFont="1" applyBorder="1" applyAlignment="1">
      <alignment horizontal="right"/>
    </xf>
    <xf numFmtId="165" fontId="2" fillId="0" borderId="12" xfId="0" applyNumberFormat="1" applyFont="1" applyBorder="1"/>
    <xf numFmtId="165" fontId="2" fillId="0" borderId="14" xfId="0" applyNumberFormat="1" applyFont="1" applyFill="1" applyBorder="1"/>
    <xf numFmtId="165" fontId="2" fillId="0" borderId="31" xfId="0" applyNumberFormat="1" applyFont="1" applyBorder="1"/>
    <xf numFmtId="165" fontId="2" fillId="0" borderId="13" xfId="0" applyNumberFormat="1" applyFont="1" applyFill="1" applyBorder="1"/>
    <xf numFmtId="0" fontId="6" fillId="0" borderId="19" xfId="0" applyFont="1" applyBorder="1" applyAlignment="1">
      <alignment horizontal="right" wrapText="1"/>
    </xf>
    <xf numFmtId="165" fontId="6" fillId="0" borderId="38" xfId="0" applyNumberFormat="1" applyFont="1" applyBorder="1"/>
    <xf numFmtId="0" fontId="6" fillId="0" borderId="39" xfId="0" applyFont="1" applyBorder="1"/>
    <xf numFmtId="165" fontId="6" fillId="0" borderId="47" xfId="0" applyNumberFormat="1" applyFont="1" applyBorder="1"/>
    <xf numFmtId="165" fontId="6" fillId="0" borderId="39" xfId="0" applyNumberFormat="1" applyFont="1" applyBorder="1"/>
    <xf numFmtId="165" fontId="16" fillId="0" borderId="40" xfId="0" applyNumberFormat="1" applyFont="1" applyBorder="1"/>
    <xf numFmtId="0" fontId="17" fillId="0" borderId="0" xfId="0" applyFont="1"/>
    <xf numFmtId="0" fontId="8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4" fillId="0" borderId="52" xfId="0" applyFont="1" applyBorder="1"/>
    <xf numFmtId="166" fontId="4" fillId="0" borderId="26" xfId="0" applyNumberFormat="1" applyFont="1" applyBorder="1"/>
    <xf numFmtId="0" fontId="4" fillId="0" borderId="26" xfId="0" applyFont="1" applyBorder="1" applyAlignment="1">
      <alignment horizontal="center"/>
    </xf>
    <xf numFmtId="166" fontId="2" fillId="0" borderId="3" xfId="8" applyFont="1" applyBorder="1" applyAlignment="1">
      <alignment vertical="center" wrapText="1"/>
    </xf>
    <xf numFmtId="166" fontId="2" fillId="0" borderId="10" xfId="8" applyFont="1" applyBorder="1" applyAlignment="1">
      <alignment vertical="center" wrapText="1"/>
    </xf>
    <xf numFmtId="165" fontId="5" fillId="2" borderId="9" xfId="0" applyNumberFormat="1" applyFont="1" applyFill="1" applyBorder="1"/>
    <xf numFmtId="165" fontId="5" fillId="3" borderId="12" xfId="0" applyNumberFormat="1" applyFont="1" applyFill="1" applyBorder="1"/>
    <xf numFmtId="165" fontId="5" fillId="3" borderId="31" xfId="0" applyNumberFormat="1" applyFont="1" applyFill="1" applyBorder="1"/>
    <xf numFmtId="165" fontId="5" fillId="4" borderId="4" xfId="0" applyNumberFormat="1" applyFont="1" applyFill="1" applyBorder="1"/>
    <xf numFmtId="165" fontId="5" fillId="4" borderId="18" xfId="0" applyNumberFormat="1" applyFont="1" applyFill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21" xfId="2" applyNumberFormat="1" applyFont="1" applyBorder="1" applyAlignment="1">
      <alignment vertical="center" wrapText="1"/>
    </xf>
    <xf numFmtId="166" fontId="2" fillId="0" borderId="21" xfId="8" applyFont="1" applyBorder="1" applyAlignment="1">
      <alignment vertical="center" wrapText="1"/>
    </xf>
    <xf numFmtId="0" fontId="2" fillId="0" borderId="46" xfId="0" applyFont="1" applyBorder="1" applyAlignment="1">
      <alignment vertical="top" wrapText="1"/>
    </xf>
    <xf numFmtId="167" fontId="2" fillId="0" borderId="20" xfId="2" applyNumberFormat="1" applyFont="1" applyBorder="1" applyAlignment="1">
      <alignment vertical="center" wrapText="1"/>
    </xf>
    <xf numFmtId="167" fontId="2" fillId="0" borderId="7" xfId="2" applyNumberFormat="1" applyFont="1" applyBorder="1" applyAlignment="1">
      <alignment vertical="center" wrapText="1"/>
    </xf>
    <xf numFmtId="167" fontId="2" fillId="0" borderId="9" xfId="2" applyNumberFormat="1" applyFont="1" applyBorder="1" applyAlignment="1">
      <alignment vertical="center" wrapText="1"/>
    </xf>
    <xf numFmtId="166" fontId="2" fillId="0" borderId="16" xfId="1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167" fontId="2" fillId="0" borderId="20" xfId="0" applyNumberFormat="1" applyFont="1" applyBorder="1" applyAlignment="1">
      <alignment horizontal="center" vertical="top" wrapText="1"/>
    </xf>
    <xf numFmtId="167" fontId="2" fillId="0" borderId="9" xfId="0" applyNumberFormat="1" applyFont="1" applyBorder="1" applyAlignment="1">
      <alignment horizontal="center" vertical="top" wrapText="1"/>
    </xf>
    <xf numFmtId="165" fontId="8" fillId="0" borderId="14" xfId="0" applyNumberFormat="1" applyFont="1" applyBorder="1"/>
    <xf numFmtId="165" fontId="2" fillId="0" borderId="49" xfId="0" applyNumberFormat="1" applyFont="1" applyBorder="1"/>
    <xf numFmtId="164" fontId="2" fillId="0" borderId="16" xfId="2" applyNumberFormat="1" applyFont="1" applyBorder="1" applyAlignment="1">
      <alignment vertical="center" wrapText="1"/>
    </xf>
    <xf numFmtId="164" fontId="2" fillId="0" borderId="8" xfId="2" applyNumberFormat="1" applyFont="1" applyBorder="1" applyAlignment="1">
      <alignment vertical="center" wrapText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10" fontId="2" fillId="0" borderId="12" xfId="1" applyNumberFormat="1" applyFont="1" applyBorder="1" applyAlignment="1">
      <alignment vertical="top" wrapText="1"/>
    </xf>
    <xf numFmtId="10" fontId="2" fillId="0" borderId="13" xfId="1" applyNumberFormat="1" applyFont="1" applyBorder="1" applyAlignment="1">
      <alignment vertical="top" wrapText="1"/>
    </xf>
    <xf numFmtId="168" fontId="2" fillId="0" borderId="14" xfId="1" applyNumberFormat="1" applyFont="1" applyBorder="1" applyAlignment="1">
      <alignment vertical="top" wrapText="1"/>
    </xf>
    <xf numFmtId="165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9" fillId="0" borderId="27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>
      <alignment horizontal="center"/>
    </xf>
  </cellXfs>
  <cellStyles count="9">
    <cellStyle name="Euro" xfId="1"/>
    <cellStyle name="Lien hypertexte" xfId="4" builtinId="8" hidden="1"/>
    <cellStyle name="Lien hypertexte" xfId="6" builtinId="8" hidden="1"/>
    <cellStyle name="Lien hypertexte visité" xfId="5" builtinId="9" hidden="1"/>
    <cellStyle name="Lien hypertexte visité" xfId="7" builtinId="9" hidden="1"/>
    <cellStyle name="Milliers" xfId="2" builtinId="3"/>
    <cellStyle name="Monétaire" xfId="8" builtinId="4"/>
    <cellStyle name="Normal" xfId="0" builtinId="0"/>
    <cellStyle name="Pourcentage" xfId="3" builtinId="5"/>
  </cellStyles>
  <dxfs count="0"/>
  <tableStyles count="0" defaultTableStyle="TableStyleMedium9" defaultPivotStyle="PivotStyleMedium7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122" Type="http://schemas.openxmlformats.org/officeDocument/2006/relationships/image" Target="../media/image6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556260</xdr:colOff>
      <xdr:row>68</xdr:row>
      <xdr:rowOff>91440</xdr:rowOff>
    </xdr:from>
    <xdr:to>
      <xdr:col>7</xdr:col>
      <xdr:colOff>800100</xdr:colOff>
      <xdr:row>68</xdr:row>
      <xdr:rowOff>137160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0" name="Ink 61"/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6804660" y="14480540"/>
            <a:ext cx="243840" cy="45720"/>
          </xdr14:xfrm>
        </xdr:contentPart>
      </mc:Choice>
      <mc:Fallback xmlns="">
        <xdr:pic>
          <xdr:nvPicPr>
            <xdr:cNvPr id="62" name="Ink 61"/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122"/>
            <a:stretch>
              <a:fillRect/>
            </a:stretch>
          </xdr:blipFill>
          <xdr:spPr>
            <a:xfrm>
              <a:off x="7261252" y="9614040"/>
              <a:ext cx="275536" cy="172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in"/>
          <inkml:channel name="Y" type="integer" max="32767" units="in"/>
          <inkml:channel name="F" type="integer" max="255" units="dev"/>
        </inkml:traceFormat>
        <inkml:channelProperties>
          <inkml:channelProperty channel="X" name="resolution" value="3971.75732" units="1/in"/>
          <inkml:channelProperty channel="Y" name="resolution" value="5295.24854" units="1/in"/>
          <inkml:channelProperty channel="F" name="resolution" value="0" units="1/dev"/>
        </inkml:channelProperties>
      </inkml:inkSource>
      <inkml:timestamp xml:id="ts0" timeString="2016-02-10T09:28:27.170"/>
    </inkml:context>
    <inkml:brush xml:id="br0">
      <inkml:brushProperty name="width" value="0.08819" units="cm"/>
      <inkml:brushProperty name="height" value="0.35278" units="cm"/>
      <inkml:brushProperty name="color" value="#FFFF00"/>
      <inkml:brushProperty name="transparency" value="170"/>
      <inkml:brushProperty name="tip" value="rectangle"/>
      <inkml:brushProperty name="rasterOp" value="maskPen"/>
      <inkml:brushProperty name="fitToCurve" value="1"/>
    </inkml:brush>
  </inkml:definitions>
  <inkml:trace contextRef="#ctx0" brushRef="#br0">19 5 35,'-19'-5'39,"19"23"1,11-5-17,14 13-3,1-11-6,16 6-3,4-8-3,13 0-3,6-14-2,3 4-1,-3-9-1,-3-1-2,-4 7-4,-13-9-8,0 9-27,-14 5-3,-12 4 1,-10 4-3</inkml:trace>
</inkml: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933FF"/>
    <pageSetUpPr fitToPage="1"/>
  </sheetPr>
  <dimension ref="B1:O34"/>
  <sheetViews>
    <sheetView zoomScale="93" zoomScaleNormal="93" zoomScalePageLayoutView="93" workbookViewId="0">
      <selection activeCell="B1" sqref="B1:L24"/>
    </sheetView>
  </sheetViews>
  <sheetFormatPr baseColWidth="10" defaultRowHeight="16" x14ac:dyDescent="0.2"/>
  <cols>
    <col min="2" max="2" width="19.83203125" customWidth="1"/>
    <col min="3" max="3" width="16.6640625" customWidth="1"/>
    <col min="4" max="5" width="13.6640625" customWidth="1"/>
    <col min="6" max="6" width="15.1640625" customWidth="1"/>
    <col min="7" max="7" width="13.6640625" customWidth="1"/>
    <col min="8" max="8" width="17.5" customWidth="1"/>
    <col min="9" max="9" width="15.1640625" customWidth="1"/>
    <col min="10" max="10" width="13.6640625" customWidth="1"/>
    <col min="12" max="12" width="12.6640625" customWidth="1"/>
    <col min="13" max="13" width="16.6640625" customWidth="1"/>
    <col min="14" max="14" width="12.5" bestFit="1" customWidth="1"/>
    <col min="15" max="15" width="13.83203125" customWidth="1"/>
  </cols>
  <sheetData>
    <row r="1" spans="2:15" x14ac:dyDescent="0.2">
      <c r="B1" s="7" t="s">
        <v>24</v>
      </c>
      <c r="C1" s="1"/>
      <c r="D1" s="1"/>
      <c r="E1" s="1"/>
      <c r="F1" s="1"/>
      <c r="G1" s="1"/>
    </row>
    <row r="2" spans="2:15" ht="17" thickBot="1" x14ac:dyDescent="0.25">
      <c r="B2" s="7"/>
      <c r="C2" s="1"/>
      <c r="D2" s="1"/>
      <c r="E2" s="1"/>
      <c r="F2" s="1"/>
      <c r="G2" s="1"/>
      <c r="I2" s="7" t="s">
        <v>16</v>
      </c>
    </row>
    <row r="3" spans="2:15" ht="17" thickBot="1" x14ac:dyDescent="0.25">
      <c r="B3" s="39"/>
      <c r="C3" s="183" t="s">
        <v>26</v>
      </c>
      <c r="D3" s="184"/>
      <c r="E3" s="30" t="s">
        <v>43</v>
      </c>
      <c r="F3" s="11" t="s">
        <v>43</v>
      </c>
      <c r="J3" s="1"/>
      <c r="K3" s="1"/>
      <c r="L3" s="5"/>
      <c r="M3" s="5"/>
    </row>
    <row r="4" spans="2:15" ht="27" thickBot="1" x14ac:dyDescent="0.25">
      <c r="B4" s="40"/>
      <c r="C4" s="46" t="s">
        <v>25</v>
      </c>
      <c r="D4" s="14" t="s">
        <v>27</v>
      </c>
      <c r="E4" s="14" t="s">
        <v>28</v>
      </c>
      <c r="F4" s="13" t="s">
        <v>29</v>
      </c>
      <c r="I4" s="86"/>
      <c r="J4" s="181" t="s">
        <v>42</v>
      </c>
      <c r="K4" s="182"/>
      <c r="L4" s="5"/>
      <c r="M4" s="5"/>
    </row>
    <row r="5" spans="2:15" ht="17" thickBot="1" x14ac:dyDescent="0.25">
      <c r="B5" s="41" t="s">
        <v>22</v>
      </c>
      <c r="C5" s="159">
        <v>500</v>
      </c>
      <c r="D5" s="156">
        <v>150</v>
      </c>
      <c r="E5" s="157">
        <v>95</v>
      </c>
      <c r="F5" s="169">
        <v>60</v>
      </c>
      <c r="I5" s="23"/>
      <c r="J5" s="153" t="s">
        <v>0</v>
      </c>
      <c r="K5" s="154" t="s">
        <v>5</v>
      </c>
      <c r="L5" s="5"/>
      <c r="M5" s="5"/>
    </row>
    <row r="6" spans="2:15" ht="17" thickBot="1" x14ac:dyDescent="0.25">
      <c r="B6" s="158" t="s">
        <v>23</v>
      </c>
      <c r="C6" s="160">
        <v>700</v>
      </c>
      <c r="D6" s="27">
        <v>50</v>
      </c>
      <c r="E6" s="146">
        <v>120</v>
      </c>
      <c r="F6" s="170">
        <v>45</v>
      </c>
      <c r="I6" s="10" t="s">
        <v>22</v>
      </c>
      <c r="J6" s="155">
        <v>50</v>
      </c>
      <c r="K6" s="11">
        <v>15000</v>
      </c>
      <c r="L6" s="6"/>
      <c r="M6" s="6"/>
    </row>
    <row r="7" spans="2:15" ht="17" thickBot="1" x14ac:dyDescent="0.25">
      <c r="B7" s="40" t="s">
        <v>2</v>
      </c>
      <c r="C7" s="161">
        <f>C6+C5</f>
        <v>1200</v>
      </c>
      <c r="D7" s="28">
        <f>D6+D5</f>
        <v>200</v>
      </c>
      <c r="E7" s="147"/>
      <c r="F7" s="29"/>
      <c r="I7" s="12" t="s">
        <v>23</v>
      </c>
      <c r="J7" s="31">
        <v>20</v>
      </c>
      <c r="K7" s="13">
        <v>15000</v>
      </c>
      <c r="L7" s="6"/>
      <c r="M7" s="6"/>
    </row>
    <row r="8" spans="2:15" x14ac:dyDescent="0.2">
      <c r="B8" s="17"/>
      <c r="C8" s="1"/>
      <c r="D8" s="1"/>
      <c r="E8" s="1"/>
      <c r="F8" s="1"/>
      <c r="G8" s="1"/>
    </row>
    <row r="9" spans="2:15" x14ac:dyDescent="0.2">
      <c r="B9" s="7" t="s">
        <v>30</v>
      </c>
      <c r="C9" s="1"/>
      <c r="D9" s="1"/>
      <c r="E9" s="1"/>
      <c r="F9" s="1"/>
      <c r="G9" s="1"/>
      <c r="I9" s="9"/>
      <c r="N9" s="9"/>
    </row>
    <row r="10" spans="2:15" ht="17" thickBot="1" x14ac:dyDescent="0.25">
      <c r="B10" s="7"/>
      <c r="C10" s="1"/>
      <c r="D10" s="1"/>
      <c r="E10" s="1"/>
      <c r="F10" s="1"/>
      <c r="G10" s="1"/>
      <c r="I10" s="136" t="s">
        <v>44</v>
      </c>
    </row>
    <row r="11" spans="2:15" ht="17" thickBot="1" x14ac:dyDescent="0.25">
      <c r="B11" s="1"/>
      <c r="C11" s="1"/>
      <c r="D11" s="185" t="s">
        <v>31</v>
      </c>
      <c r="E11" s="186"/>
      <c r="F11" s="1"/>
      <c r="G11" s="1"/>
    </row>
    <row r="12" spans="2:15" ht="17" thickBot="1" x14ac:dyDescent="0.25">
      <c r="B12" s="63"/>
      <c r="C12" s="63"/>
      <c r="D12" s="164" t="s">
        <v>32</v>
      </c>
      <c r="E12" s="163" t="s">
        <v>33</v>
      </c>
      <c r="F12" s="1"/>
      <c r="G12" s="1"/>
      <c r="I12" s="171" t="s">
        <v>45</v>
      </c>
      <c r="J12" s="172"/>
    </row>
    <row r="13" spans="2:15" ht="17" thickBot="1" x14ac:dyDescent="0.25">
      <c r="B13" s="187"/>
      <c r="C13" s="41" t="s">
        <v>22</v>
      </c>
      <c r="D13" s="165">
        <v>800</v>
      </c>
      <c r="E13" s="162">
        <v>40</v>
      </c>
      <c r="F13" s="2"/>
      <c r="G13" s="1"/>
      <c r="I13" s="173" t="s">
        <v>22</v>
      </c>
      <c r="J13" s="174">
        <v>45</v>
      </c>
    </row>
    <row r="14" spans="2:15" ht="17" thickBot="1" x14ac:dyDescent="0.25">
      <c r="B14" s="188"/>
      <c r="C14" s="40" t="s">
        <v>23</v>
      </c>
      <c r="D14" s="166">
        <v>900</v>
      </c>
      <c r="E14" s="15">
        <v>55</v>
      </c>
      <c r="F14" s="2"/>
      <c r="G14" s="1"/>
      <c r="I14" s="175" t="s">
        <v>23</v>
      </c>
      <c r="J14" s="176">
        <v>20</v>
      </c>
    </row>
    <row r="15" spans="2:15" x14ac:dyDescent="0.2">
      <c r="B15" s="1"/>
      <c r="C15" s="1"/>
      <c r="D15" s="1"/>
      <c r="E15" s="1"/>
      <c r="F15" s="1"/>
      <c r="G15" s="1"/>
      <c r="O15" s="16"/>
    </row>
    <row r="16" spans="2:15" x14ac:dyDescent="0.2">
      <c r="B16" s="189" t="s">
        <v>11</v>
      </c>
      <c r="C16" s="189"/>
      <c r="D16" s="189"/>
      <c r="E16" s="189"/>
      <c r="F16" s="189"/>
      <c r="G16" s="189"/>
      <c r="H16" s="189"/>
      <c r="I16" s="1"/>
      <c r="O16" s="16"/>
    </row>
    <row r="17" spans="2:15" ht="17" thickBot="1" x14ac:dyDescent="0.25">
      <c r="B17" s="8"/>
      <c r="C17" s="8"/>
      <c r="D17" s="8"/>
      <c r="E17" s="8"/>
      <c r="F17" s="8"/>
      <c r="G17" s="8"/>
      <c r="H17" s="8"/>
      <c r="I17" s="1"/>
    </row>
    <row r="18" spans="2:15" ht="16.25" customHeight="1" thickBot="1" x14ac:dyDescent="0.25">
      <c r="B18" s="39"/>
      <c r="C18" s="193" t="s">
        <v>1</v>
      </c>
      <c r="D18" s="194"/>
      <c r="E18" s="195"/>
      <c r="F18" s="190" t="s">
        <v>17</v>
      </c>
      <c r="G18" s="191"/>
      <c r="H18" s="192"/>
      <c r="I18" s="145" t="s">
        <v>2</v>
      </c>
    </row>
    <row r="19" spans="2:15" ht="27" thickBot="1" x14ac:dyDescent="0.25">
      <c r="B19" s="42"/>
      <c r="C19" s="141" t="s">
        <v>37</v>
      </c>
      <c r="D19" s="137" t="s">
        <v>34</v>
      </c>
      <c r="E19" s="142" t="s">
        <v>36</v>
      </c>
      <c r="F19" s="139" t="s">
        <v>31</v>
      </c>
      <c r="G19" s="138" t="s">
        <v>35</v>
      </c>
      <c r="H19" s="140" t="s">
        <v>40</v>
      </c>
      <c r="I19" s="143"/>
    </row>
    <row r="20" spans="2:15" ht="17" thickBot="1" x14ac:dyDescent="0.25">
      <c r="B20" s="39" t="s">
        <v>3</v>
      </c>
      <c r="C20" s="56">
        <v>250000</v>
      </c>
      <c r="D20" s="52">
        <v>120000</v>
      </c>
      <c r="E20" s="57">
        <v>80000</v>
      </c>
      <c r="F20" s="56">
        <v>35000</v>
      </c>
      <c r="G20" s="52">
        <v>22000</v>
      </c>
      <c r="H20" s="57">
        <v>96350</v>
      </c>
      <c r="I20" s="144">
        <f>SUM(C20:H20)</f>
        <v>603350</v>
      </c>
    </row>
    <row r="21" spans="2:15" ht="27" thickBot="1" x14ac:dyDescent="0.25">
      <c r="B21" s="40" t="s">
        <v>4</v>
      </c>
      <c r="C21" s="60"/>
      <c r="D21" s="53"/>
      <c r="E21" s="61"/>
      <c r="F21" s="59" t="s">
        <v>38</v>
      </c>
      <c r="G21" s="54" t="s">
        <v>39</v>
      </c>
      <c r="H21" s="15" t="s">
        <v>41</v>
      </c>
      <c r="I21" s="32"/>
      <c r="O21" s="16"/>
    </row>
    <row r="22" spans="2:15" x14ac:dyDescent="0.2">
      <c r="B22" s="3"/>
      <c r="C22" s="4"/>
      <c r="D22" s="4"/>
      <c r="E22" s="4"/>
      <c r="F22" s="4"/>
      <c r="G22" s="4"/>
      <c r="H22" s="3"/>
      <c r="I22" s="1"/>
    </row>
    <row r="26" spans="2:15" x14ac:dyDescent="0.2">
      <c r="B26" t="s">
        <v>60</v>
      </c>
    </row>
    <row r="27" spans="2:15" x14ac:dyDescent="0.2">
      <c r="B27" t="s">
        <v>61</v>
      </c>
    </row>
    <row r="31" spans="2:15" x14ac:dyDescent="0.2">
      <c r="F31" s="1"/>
      <c r="G31" s="1"/>
      <c r="H31" s="1"/>
      <c r="I31" s="1"/>
    </row>
    <row r="32" spans="2:15" x14ac:dyDescent="0.2">
      <c r="F32" s="1"/>
      <c r="G32" s="1"/>
      <c r="H32" s="1"/>
      <c r="I32" s="1"/>
    </row>
    <row r="33" spans="6:9" x14ac:dyDescent="0.2">
      <c r="F33" s="1"/>
      <c r="G33" s="1"/>
      <c r="H33" s="1"/>
      <c r="I33" s="1"/>
    </row>
    <row r="34" spans="6:9" x14ac:dyDescent="0.2">
      <c r="F34" s="1"/>
      <c r="G34" s="1"/>
      <c r="H34" s="1"/>
      <c r="I34" s="1"/>
    </row>
  </sheetData>
  <mergeCells count="7">
    <mergeCell ref="F18:H18"/>
    <mergeCell ref="C18:E18"/>
    <mergeCell ref="J4:K4"/>
    <mergeCell ref="C3:D3"/>
    <mergeCell ref="D11:E11"/>
    <mergeCell ref="B13:B14"/>
    <mergeCell ref="B16:H16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B8:K37"/>
  <sheetViews>
    <sheetView workbookViewId="0">
      <selection activeCell="A19" sqref="A19"/>
    </sheetView>
  </sheetViews>
  <sheetFormatPr baseColWidth="10" defaultRowHeight="16" x14ac:dyDescent="0.2"/>
  <cols>
    <col min="1" max="1" width="11.1640625" customWidth="1"/>
    <col min="2" max="2" width="27.6640625" customWidth="1"/>
    <col min="3" max="3" width="15.83203125" customWidth="1"/>
    <col min="4" max="4" width="18.6640625" customWidth="1"/>
    <col min="5" max="5" width="16.1640625" customWidth="1"/>
    <col min="6" max="6" width="15.83203125" customWidth="1"/>
    <col min="7" max="7" width="14.83203125" customWidth="1"/>
    <col min="8" max="8" width="16.33203125" customWidth="1"/>
    <col min="9" max="9" width="15.1640625" bestFit="1" customWidth="1"/>
    <col min="10" max="10" width="18" bestFit="1" customWidth="1"/>
    <col min="11" max="11" width="12.1640625" bestFit="1" customWidth="1"/>
  </cols>
  <sheetData>
    <row r="8" spans="2:9" x14ac:dyDescent="0.2">
      <c r="B8" s="189" t="s">
        <v>46</v>
      </c>
      <c r="C8" s="189"/>
      <c r="D8" s="189"/>
      <c r="E8" s="189"/>
      <c r="F8" s="189"/>
      <c r="G8" s="189"/>
      <c r="H8" s="189"/>
      <c r="I8" s="1"/>
    </row>
    <row r="9" spans="2:9" ht="17" thickBot="1" x14ac:dyDescent="0.25">
      <c r="B9" s="25"/>
      <c r="C9" s="25"/>
      <c r="D9" s="25"/>
      <c r="E9" s="25"/>
      <c r="F9" s="25"/>
      <c r="G9" s="25"/>
      <c r="H9" s="25"/>
      <c r="I9" s="1"/>
    </row>
    <row r="10" spans="2:9" ht="16.25" customHeight="1" thickBot="1" x14ac:dyDescent="0.25">
      <c r="B10" s="39"/>
      <c r="C10" s="193" t="s">
        <v>1</v>
      </c>
      <c r="D10" s="194"/>
      <c r="E10" s="195"/>
      <c r="F10" s="191" t="s">
        <v>17</v>
      </c>
      <c r="G10" s="191"/>
      <c r="H10" s="191"/>
      <c r="I10" s="33" t="s">
        <v>2</v>
      </c>
    </row>
    <row r="11" spans="2:9" ht="27" thickBot="1" x14ac:dyDescent="0.25">
      <c r="B11" s="40"/>
      <c r="C11" s="141" t="s">
        <v>37</v>
      </c>
      <c r="D11" s="137" t="s">
        <v>34</v>
      </c>
      <c r="E11" s="142" t="s">
        <v>47</v>
      </c>
      <c r="F11" s="139" t="s">
        <v>31</v>
      </c>
      <c r="G11" s="138" t="s">
        <v>35</v>
      </c>
      <c r="H11" s="140" t="s">
        <v>40</v>
      </c>
      <c r="I11" s="34"/>
    </row>
    <row r="12" spans="2:9" ht="17" thickBot="1" x14ac:dyDescent="0.25">
      <c r="B12" s="63" t="s">
        <v>18</v>
      </c>
      <c r="C12" s="64">
        <f>Données!C20</f>
        <v>250000</v>
      </c>
      <c r="D12" s="65">
        <f>Données!D20</f>
        <v>120000</v>
      </c>
      <c r="E12" s="66">
        <f>Données!E20</f>
        <v>80000</v>
      </c>
      <c r="F12" s="64">
        <f>Données!F20</f>
        <v>35000</v>
      </c>
      <c r="G12" s="65">
        <f>Données!G20</f>
        <v>22000</v>
      </c>
      <c r="H12" s="66">
        <f>Données!H20</f>
        <v>96350</v>
      </c>
      <c r="I12" s="76">
        <f>SUM(C12:H12)</f>
        <v>603350</v>
      </c>
    </row>
    <row r="13" spans="2:9" ht="17" thickBot="1" x14ac:dyDescent="0.25">
      <c r="B13" s="71" t="s">
        <v>12</v>
      </c>
      <c r="C13" s="72"/>
      <c r="D13" s="73"/>
      <c r="E13" s="74">
        <v>0.05</v>
      </c>
      <c r="F13" s="75">
        <v>0.65</v>
      </c>
      <c r="G13" s="73">
        <v>0.2</v>
      </c>
      <c r="H13" s="74">
        <v>0.1</v>
      </c>
      <c r="I13" s="55">
        <f>H13+G13+F13+E13+D13+C13</f>
        <v>1</v>
      </c>
    </row>
    <row r="14" spans="2:9" ht="17" thickBot="1" x14ac:dyDescent="0.25">
      <c r="B14" s="42" t="s">
        <v>34</v>
      </c>
      <c r="C14" s="58">
        <v>0.1</v>
      </c>
      <c r="D14" s="24"/>
      <c r="E14" s="44">
        <v>0.1</v>
      </c>
      <c r="F14" s="177">
        <v>0.3</v>
      </c>
      <c r="G14" s="26">
        <v>0.4</v>
      </c>
      <c r="H14" s="179">
        <v>0.1</v>
      </c>
      <c r="I14" s="55">
        <f t="shared" ref="I14:I15" si="0">H14+G14+F14+E14+D14+C14</f>
        <v>1</v>
      </c>
    </row>
    <row r="15" spans="2:9" ht="17" thickBot="1" x14ac:dyDescent="0.25">
      <c r="B15" s="42" t="s">
        <v>47</v>
      </c>
      <c r="C15" s="43"/>
      <c r="D15" s="24"/>
      <c r="E15" s="44"/>
      <c r="F15" s="58">
        <v>0.05</v>
      </c>
      <c r="G15" s="178">
        <v>0.95</v>
      </c>
      <c r="H15" s="44"/>
      <c r="I15" s="62">
        <f t="shared" si="0"/>
        <v>1</v>
      </c>
    </row>
    <row r="16" spans="2:9" ht="27" thickBot="1" x14ac:dyDescent="0.25">
      <c r="B16" s="63" t="s">
        <v>4</v>
      </c>
      <c r="C16" s="64"/>
      <c r="D16" s="65"/>
      <c r="E16" s="66"/>
      <c r="F16" s="67" t="s">
        <v>38</v>
      </c>
      <c r="G16" s="68" t="s">
        <v>48</v>
      </c>
      <c r="H16" s="69" t="s">
        <v>41</v>
      </c>
      <c r="I16" s="70"/>
    </row>
    <row r="22" spans="2:11" x14ac:dyDescent="0.2">
      <c r="K22" s="16"/>
    </row>
    <row r="26" spans="2:11" x14ac:dyDescent="0.2">
      <c r="B26" s="189" t="s">
        <v>13</v>
      </c>
      <c r="C26" s="189"/>
      <c r="D26" s="189"/>
      <c r="E26" s="189"/>
      <c r="F26" s="189"/>
      <c r="G26" s="189"/>
      <c r="H26" s="189"/>
      <c r="I26" s="1"/>
    </row>
    <row r="27" spans="2:11" ht="17" thickBot="1" x14ac:dyDescent="0.25">
      <c r="B27" s="25"/>
      <c r="C27" s="25"/>
      <c r="D27" s="25"/>
      <c r="E27" s="25"/>
      <c r="F27" s="25"/>
      <c r="G27" s="25"/>
      <c r="H27" s="25"/>
      <c r="I27" s="1"/>
    </row>
    <row r="28" spans="2:11" ht="16.25" customHeight="1" thickBot="1" x14ac:dyDescent="0.25">
      <c r="B28" s="39"/>
      <c r="C28" s="193" t="s">
        <v>1</v>
      </c>
      <c r="D28" s="194"/>
      <c r="E28" s="195"/>
      <c r="F28" s="191" t="s">
        <v>17</v>
      </c>
      <c r="G28" s="191"/>
      <c r="H28" s="192"/>
      <c r="I28" s="33" t="s">
        <v>2</v>
      </c>
    </row>
    <row r="29" spans="2:11" ht="27" thickBot="1" x14ac:dyDescent="0.25">
      <c r="B29" s="40"/>
      <c r="C29" s="141" t="s">
        <v>37</v>
      </c>
      <c r="D29" s="137" t="s">
        <v>34</v>
      </c>
      <c r="E29" s="142" t="s">
        <v>47</v>
      </c>
      <c r="F29" s="139" t="s">
        <v>31</v>
      </c>
      <c r="G29" s="138" t="s">
        <v>35</v>
      </c>
      <c r="H29" s="140" t="s">
        <v>40</v>
      </c>
      <c r="I29" s="34"/>
    </row>
    <row r="30" spans="2:11" ht="17" thickBot="1" x14ac:dyDescent="0.25">
      <c r="B30" s="41" t="s">
        <v>18</v>
      </c>
      <c r="I30" s="35">
        <f>SUM(C30:H30)</f>
        <v>0</v>
      </c>
    </row>
    <row r="31" spans="2:11" ht="17" thickBot="1" x14ac:dyDescent="0.25">
      <c r="B31" s="42" t="s">
        <v>12</v>
      </c>
      <c r="I31" s="36">
        <f>SUM(C31:H31)</f>
        <v>0</v>
      </c>
    </row>
    <row r="32" spans="2:11" ht="17" thickBot="1" x14ac:dyDescent="0.25">
      <c r="B32" s="42" t="s">
        <v>34</v>
      </c>
      <c r="I32" s="36">
        <f t="shared" ref="I32:I33" si="1">SUM(C32:H32)</f>
        <v>0</v>
      </c>
    </row>
    <row r="33" spans="2:9" ht="17" thickBot="1" x14ac:dyDescent="0.25">
      <c r="B33" s="42" t="s">
        <v>47</v>
      </c>
      <c r="I33" s="36">
        <f t="shared" si="1"/>
        <v>0</v>
      </c>
    </row>
    <row r="34" spans="2:9" ht="17" thickBot="1" x14ac:dyDescent="0.25">
      <c r="B34" s="47" t="s">
        <v>19</v>
      </c>
      <c r="I34" s="50">
        <f>SUM(E34:H34)</f>
        <v>0</v>
      </c>
    </row>
    <row r="35" spans="2:9" ht="27" thickBot="1" x14ac:dyDescent="0.25">
      <c r="B35" s="47" t="s">
        <v>4</v>
      </c>
      <c r="C35" s="48"/>
      <c r="D35" s="49"/>
      <c r="E35" s="51"/>
      <c r="F35" s="67" t="s">
        <v>38</v>
      </c>
      <c r="G35" s="68" t="s">
        <v>48</v>
      </c>
      <c r="H35" s="69" t="s">
        <v>41</v>
      </c>
      <c r="I35" s="50"/>
    </row>
    <row r="36" spans="2:9" ht="17" thickBot="1" x14ac:dyDescent="0.25">
      <c r="B36" s="42" t="s">
        <v>14</v>
      </c>
      <c r="C36" s="43"/>
      <c r="D36" s="24"/>
      <c r="E36" s="45"/>
      <c r="I36" s="37"/>
    </row>
    <row r="37" spans="2:9" ht="17" thickBot="1" x14ac:dyDescent="0.25">
      <c r="B37" s="40" t="s">
        <v>15</v>
      </c>
      <c r="C37" s="46"/>
      <c r="D37" s="14"/>
      <c r="E37" s="13"/>
      <c r="I37" s="38"/>
    </row>
  </sheetData>
  <mergeCells count="6">
    <mergeCell ref="B8:H8"/>
    <mergeCell ref="B26:H26"/>
    <mergeCell ref="F28:H28"/>
    <mergeCell ref="C28:E28"/>
    <mergeCell ref="C10:E10"/>
    <mergeCell ref="F10:H10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87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  <pageSetUpPr fitToPage="1"/>
  </sheetPr>
  <dimension ref="B1:J18"/>
  <sheetViews>
    <sheetView tabSelected="1" workbookViewId="0">
      <selection activeCell="B1" sqref="B1:I18"/>
    </sheetView>
  </sheetViews>
  <sheetFormatPr baseColWidth="10" defaultRowHeight="16" x14ac:dyDescent="0.2"/>
  <cols>
    <col min="2" max="2" width="36.83203125" customWidth="1"/>
    <col min="3" max="3" width="17" customWidth="1"/>
    <col min="4" max="4" width="15.6640625" customWidth="1"/>
    <col min="5" max="5" width="21.5" customWidth="1"/>
    <col min="6" max="6" width="15" customWidth="1"/>
    <col min="7" max="7" width="16.5" bestFit="1" customWidth="1"/>
    <col min="8" max="8" width="20.83203125" customWidth="1"/>
    <col min="9" max="9" width="18.83203125" customWidth="1"/>
  </cols>
  <sheetData>
    <row r="1" spans="2:10" ht="16.25" thickBot="1" x14ac:dyDescent="0.35"/>
    <row r="2" spans="2:10" ht="17" thickBot="1" x14ac:dyDescent="0.25">
      <c r="B2" s="91"/>
      <c r="C2" s="196" t="s">
        <v>49</v>
      </c>
      <c r="D2" s="197"/>
      <c r="E2" s="198"/>
      <c r="F2" s="196" t="s">
        <v>50</v>
      </c>
      <c r="G2" s="197"/>
      <c r="H2" s="198"/>
      <c r="I2" s="199" t="s">
        <v>20</v>
      </c>
    </row>
    <row r="3" spans="2:10" ht="17" thickBot="1" x14ac:dyDescent="0.25">
      <c r="B3" s="92"/>
      <c r="C3" s="96" t="s">
        <v>33</v>
      </c>
      <c r="D3" s="90" t="s">
        <v>56</v>
      </c>
      <c r="E3" s="97" t="s">
        <v>20</v>
      </c>
      <c r="F3" s="96" t="s">
        <v>21</v>
      </c>
      <c r="G3" s="90" t="s">
        <v>57</v>
      </c>
      <c r="H3" s="97" t="s">
        <v>20</v>
      </c>
      <c r="I3" s="200"/>
    </row>
    <row r="4" spans="2:10" ht="17" thickBot="1" x14ac:dyDescent="0.25">
      <c r="B4" s="93" t="s">
        <v>51</v>
      </c>
      <c r="C4" s="98"/>
      <c r="D4" s="89"/>
      <c r="E4" s="99"/>
      <c r="F4" s="105"/>
      <c r="G4" s="89"/>
      <c r="H4" s="99"/>
      <c r="I4" s="168">
        <f>H4+E4</f>
        <v>0</v>
      </c>
    </row>
    <row r="5" spans="2:10" ht="16.25" thickBot="1" x14ac:dyDescent="0.35">
      <c r="B5" s="94"/>
      <c r="C5" s="100"/>
      <c r="D5" s="19"/>
      <c r="E5" s="101"/>
      <c r="F5" s="100"/>
      <c r="G5" s="19"/>
      <c r="H5" s="101"/>
      <c r="I5" s="103"/>
    </row>
    <row r="6" spans="2:10" ht="17" thickBot="1" x14ac:dyDescent="0.25">
      <c r="B6" s="92" t="s">
        <v>59</v>
      </c>
      <c r="C6" s="148"/>
      <c r="D6" s="88"/>
      <c r="E6" s="102"/>
      <c r="F6" s="148"/>
      <c r="G6" s="88"/>
      <c r="H6" s="102"/>
      <c r="I6" s="104">
        <f>H6+E6</f>
        <v>0</v>
      </c>
      <c r="J6" s="180"/>
    </row>
    <row r="7" spans="2:10" ht="17" thickBot="1" x14ac:dyDescent="0.25">
      <c r="B7" s="80" t="s">
        <v>58</v>
      </c>
      <c r="C7" s="81"/>
      <c r="D7" s="82"/>
      <c r="E7" s="84"/>
      <c r="F7" s="81"/>
      <c r="G7" s="82"/>
      <c r="H7" s="84"/>
      <c r="I7" s="85">
        <f>H7+E7</f>
        <v>0</v>
      </c>
    </row>
    <row r="8" spans="2:10" ht="16.25" thickBot="1" x14ac:dyDescent="0.35"/>
    <row r="9" spans="2:10" ht="17" thickBot="1" x14ac:dyDescent="0.25">
      <c r="B9" s="91" t="s">
        <v>52</v>
      </c>
      <c r="C9" s="116"/>
      <c r="D9" s="107"/>
      <c r="E9" s="117"/>
      <c r="F9" s="114"/>
      <c r="G9" s="107"/>
      <c r="H9" s="106"/>
      <c r="I9" s="108">
        <f>H9+E9</f>
        <v>0</v>
      </c>
    </row>
    <row r="10" spans="2:10" ht="17" thickBot="1" x14ac:dyDescent="0.25">
      <c r="B10" s="94" t="s">
        <v>53</v>
      </c>
      <c r="C10" s="100"/>
      <c r="D10" s="22"/>
      <c r="E10" s="101"/>
      <c r="F10" s="95"/>
      <c r="G10" s="22"/>
      <c r="H10" s="18"/>
      <c r="I10" s="87">
        <f>H10+E10</f>
        <v>0</v>
      </c>
    </row>
    <row r="11" spans="2:10" ht="17" thickBot="1" x14ac:dyDescent="0.25">
      <c r="B11" s="111" t="s">
        <v>6</v>
      </c>
      <c r="C11" s="100"/>
      <c r="D11" s="19"/>
      <c r="E11" s="101"/>
      <c r="F11" s="95"/>
      <c r="G11" s="19"/>
      <c r="H11" s="18"/>
      <c r="I11" s="87">
        <f>H11+E11</f>
        <v>0</v>
      </c>
    </row>
    <row r="12" spans="2:10" ht="17" thickBot="1" x14ac:dyDescent="0.25">
      <c r="B12" s="112" t="s">
        <v>54</v>
      </c>
      <c r="C12" s="149"/>
      <c r="D12" s="109"/>
      <c r="E12" s="118"/>
      <c r="F12" s="150"/>
      <c r="G12" s="109"/>
      <c r="H12" s="78"/>
      <c r="I12" s="167">
        <f>H12+E12</f>
        <v>0</v>
      </c>
    </row>
    <row r="13" spans="2:10" ht="17" thickBot="1" x14ac:dyDescent="0.25">
      <c r="B13" s="113" t="s">
        <v>7</v>
      </c>
      <c r="C13" s="119"/>
      <c r="D13" s="82"/>
      <c r="E13" s="84"/>
      <c r="F13" s="115"/>
      <c r="G13" s="82"/>
      <c r="H13" s="83"/>
      <c r="I13" s="110">
        <f>I12+I11+I7</f>
        <v>0</v>
      </c>
    </row>
    <row r="14" spans="2:10" ht="16.25" thickBot="1" x14ac:dyDescent="0.35"/>
    <row r="15" spans="2:10" ht="16.25" thickBot="1" x14ac:dyDescent="0.35">
      <c r="B15" s="120" t="s">
        <v>55</v>
      </c>
      <c r="C15" s="151"/>
      <c r="D15" s="122"/>
      <c r="E15" s="117"/>
      <c r="F15" s="152"/>
      <c r="G15" s="122"/>
      <c r="H15" s="106"/>
      <c r="I15" s="123">
        <f>H15+E15</f>
        <v>0</v>
      </c>
    </row>
    <row r="16" spans="2:10" ht="17" thickBot="1" x14ac:dyDescent="0.25">
      <c r="B16" s="121" t="s">
        <v>8</v>
      </c>
      <c r="C16" s="124"/>
      <c r="D16" s="21"/>
      <c r="E16" s="87"/>
      <c r="F16" s="77"/>
      <c r="G16" s="21"/>
      <c r="H16" s="20"/>
      <c r="I16" s="87">
        <f>H16+E16</f>
        <v>0</v>
      </c>
    </row>
    <row r="17" spans="2:9" ht="16.25" thickBot="1" x14ac:dyDescent="0.35">
      <c r="B17" s="125" t="s">
        <v>9</v>
      </c>
      <c r="C17" s="126"/>
      <c r="D17" s="79"/>
      <c r="E17" s="127"/>
      <c r="F17" s="128"/>
      <c r="G17" s="79"/>
      <c r="H17" s="129"/>
      <c r="I17" s="127">
        <f>H17+E17</f>
        <v>0</v>
      </c>
    </row>
    <row r="18" spans="2:9" ht="17" thickBot="1" x14ac:dyDescent="0.25">
      <c r="B18" s="130" t="s">
        <v>10</v>
      </c>
      <c r="C18" s="131">
        <f>C17-C16</f>
        <v>0</v>
      </c>
      <c r="D18" s="132">
        <f>D17</f>
        <v>0</v>
      </c>
      <c r="E18" s="110">
        <f>E17-E16</f>
        <v>0</v>
      </c>
      <c r="F18" s="133">
        <f>F17-F16</f>
        <v>0</v>
      </c>
      <c r="G18" s="132">
        <f>G17</f>
        <v>0</v>
      </c>
      <c r="H18" s="134">
        <f>H17-H16</f>
        <v>0</v>
      </c>
      <c r="I18" s="135">
        <f>H18+E18</f>
        <v>0</v>
      </c>
    </row>
  </sheetData>
  <mergeCells count="3">
    <mergeCell ref="C2:E2"/>
    <mergeCell ref="F2:H2"/>
    <mergeCell ref="I2:I3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76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:L28"/>
    </sheetView>
  </sheetViews>
  <sheetFormatPr baseColWidth="10" defaultRowHeight="16" x14ac:dyDescent="0.2"/>
  <cols>
    <col min="3" max="3" width="24" customWidth="1"/>
    <col min="6" max="6" width="14.5" customWidth="1"/>
    <col min="7" max="7" width="19" customWidth="1"/>
    <col min="9" max="9" width="12.6640625" customWidth="1"/>
    <col min="10" max="10" width="15" customWidth="1"/>
    <col min="11" max="12" width="18.664062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</vt:lpstr>
      <vt:lpstr>Q1-Répartition</vt:lpstr>
      <vt:lpstr>Q2-Résultat Analytique</vt:lpstr>
      <vt:lpstr>Pour aller plus loin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2016-10-25T17:43:55Z</cp:lastPrinted>
  <dcterms:created xsi:type="dcterms:W3CDTF">2016-02-10T09:28:22Z</dcterms:created>
  <dcterms:modified xsi:type="dcterms:W3CDTF">2016-11-21T09:13:44Z</dcterms:modified>
</cp:coreProperties>
</file>